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0" sheetId="1" r:id="rId1"/>
  </sheets>
  <definedNames>
    <definedName name="_xlnm.Print_Area" localSheetId="0">'Прил. 10'!$A$1:$H$132</definedName>
  </definedNames>
  <calcPr fullCalcOnLoad="1"/>
</workbook>
</file>

<file path=xl/sharedStrings.xml><?xml version="1.0" encoding="utf-8"?>
<sst xmlns="http://schemas.openxmlformats.org/spreadsheetml/2006/main" count="360" uniqueCount="146">
  <si>
    <t>ВР</t>
  </si>
  <si>
    <t>Резервный фонд</t>
  </si>
  <si>
    <t>Подпрограмма "Создание условий для обеспечения качественными коммунальными услугами"</t>
  </si>
  <si>
    <t>ЦСР</t>
  </si>
  <si>
    <t>000</t>
  </si>
  <si>
    <t>540</t>
  </si>
  <si>
    <t>110</t>
  </si>
  <si>
    <t>240</t>
  </si>
  <si>
    <t>00.0.0000</t>
  </si>
  <si>
    <t>Муниципальные программы</t>
  </si>
  <si>
    <t>Сумма на 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</si>
  <si>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</si>
  <si>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</si>
  <si>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</si>
  <si>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</si>
  <si>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</si>
  <si>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</si>
  <si>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</si>
  <si>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</si>
  <si>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</si>
  <si>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</si>
  <si>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</si>
  <si>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</si>
  <si>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</si>
  <si>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</si>
  <si>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Сумма на 2018 год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</si>
  <si>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</si>
  <si>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</si>
  <si>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</si>
  <si>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</si>
  <si>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</si>
  <si>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</si>
  <si>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</si>
  <si>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Сумма на 2019 год</t>
  </si>
  <si>
    <t>Сумма на 2020 год</t>
  </si>
  <si>
    <t>40.2.01.20610</t>
  </si>
  <si>
    <t>40.2.02.20610</t>
  </si>
  <si>
    <t>41.0.00.00000</t>
  </si>
  <si>
    <t>43.2.02.00590</t>
  </si>
  <si>
    <t>43.1.07.D9300</t>
  </si>
  <si>
    <t>43.1.07.59300</t>
  </si>
  <si>
    <t>43.1.06.51180</t>
  </si>
  <si>
    <t>320</t>
  </si>
  <si>
    <t>43.1.04.89240</t>
  </si>
  <si>
    <t>43.1.03.02040</t>
  </si>
  <si>
    <t>43.1.02.02040</t>
  </si>
  <si>
    <t>43.1.01.02030</t>
  </si>
  <si>
    <t>45.0.00.00000</t>
  </si>
  <si>
    <t>45.0.02.99990</t>
  </si>
  <si>
    <t>45.0.01.99990</t>
  </si>
  <si>
    <t>44.0.01.S2300</t>
  </si>
  <si>
    <t>44.0.01.82300</t>
  </si>
  <si>
    <t>47.1.01.99990</t>
  </si>
  <si>
    <t>47.2.01.99990</t>
  </si>
  <si>
    <t>47.0.00.00000</t>
  </si>
  <si>
    <t>46.0.02.99990</t>
  </si>
  <si>
    <t>46.0.01.99990</t>
  </si>
  <si>
    <t>46.0.00.00000</t>
  </si>
  <si>
    <t>АДМИНИСТРАЦИЯ СЕЛЬСКОГО ПОСЕЛЕНИЯ АГАН</t>
  </si>
  <si>
    <t>40.1.00.00000</t>
  </si>
  <si>
    <t>40.2.00.00000</t>
  </si>
  <si>
    <t>Резервные средства</t>
  </si>
  <si>
    <t>41.1.00.00000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</si>
  <si>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</si>
  <si>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41.1.02.00590</t>
  </si>
  <si>
    <t>41.2.00.00000</t>
  </si>
  <si>
    <t>41.2.01.00590</t>
  </si>
  <si>
    <t>41.2.02.00590</t>
  </si>
  <si>
    <t>42.1.00.00000</t>
  </si>
  <si>
    <t>42.1.01.00590</t>
  </si>
  <si>
    <t>42.2.00.00000</t>
  </si>
  <si>
    <t>42.2.01.00590</t>
  </si>
  <si>
    <t>43.1.00.00000</t>
  </si>
  <si>
    <t>Расходы на выплату персоналу казенных учреждений</t>
  </si>
  <si>
    <t>43.2.01.00590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</si>
  <si>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</si>
  <si>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</si>
  <si>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47.2.00.00000</t>
  </si>
  <si>
    <t>47.1.00.00000</t>
  </si>
  <si>
    <t>43.1.05.02040</t>
  </si>
  <si>
    <t>41.1.01.00590</t>
  </si>
  <si>
    <t>40.1.03.89020</t>
  </si>
  <si>
    <t>47.1.01.84290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</si>
  <si>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</si>
  <si>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</si>
  <si>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</si>
  <si>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Подпрограмма "Формирование комфортной городской среды на территории сельского поселения Аган"</t>
  </si>
  <si>
    <t>47.1.01.82420</t>
  </si>
  <si>
    <t>47.1.01.S2420</t>
  </si>
  <si>
    <t>45.0.03.99990</t>
  </si>
  <si>
    <t>Сумма на 2021 год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</si>
  <si>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</si>
  <si>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</si>
  <si>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</si>
  <si>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Резервный фонд администрации сельского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</si>
  <si>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</si>
  <si>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</si>
  <si>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</si>
  <si>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</si>
  <si>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 (культура)</t>
  </si>
  <si>
    <t>Сохранение кадрового потенциала в рамках МП "Развитие культуры, кинематографии, физической культуры и спорта в сельском поселении Аган" (кино)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</si>
  <si>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</si>
  <si>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</si>
  <si>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 xml:space="preserve">Сохранение кадрового потенциала в рамках МП "Развитие культуры, кинематографии, физической культуры и спорта в сельском поселении Аган" 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</si>
  <si>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</si>
  <si>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</si>
  <si>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</si>
  <si>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</si>
  <si>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муниципальной программы "Защита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</si>
  <si>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</si>
  <si>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</si>
  <si>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</si>
  <si>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законодательного (представительного) органа местного самоуправления в рамках МП"Обеспечение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</si>
  <si>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</si>
  <si>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</si>
  <si>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в области пенсионного обеспечения в рамках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Аган"</t>
  </si>
  <si>
    <t>Субвенции на осуществление первичного воинского учета в  рамках МП "Обеспечение осуществления полномочий и создание условий для деятельности органа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</si>
  <si>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</si>
  <si>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</si>
  <si>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</si>
  <si>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 подведомственных учреждений в рамках МП"Обеспечение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</si>
  <si>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МП"Обеспечение осуществления полномочий и создание условий для деятельности органов местного самоуправления с.п. Аган"</t>
  </si>
  <si>
    <t>Иные межбюджетные трансферты на создание условий для деятельности народных дружин в рамках муниципальной программы "Профилактика правонарушений в сфере общественного порядка в сельском поселении Аган"</t>
  </si>
  <si>
    <t>Софинансирование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в рамках муниципальной программы "Профилактика правонарушений в сфере общественного порядка всельском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</si>
  <si>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</si>
  <si>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</si>
  <si>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</si>
  <si>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Техническое обслуживание светофоров по типу Т7 в рамках муниципальной программы "Развитие транспортной системы на территории сельского поселения Аган"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</si>
  <si>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</si>
  <si>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</si>
  <si>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</si>
  <si>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техногенного характера в рамках МП"Управление муниципальным имуществом на территории сельского поселения Аган"</t>
  </si>
  <si>
    <t>Муниципальная программа "Развитие жилищно-коммунального хозяйства на 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</si>
  <si>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</si>
  <si>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</si>
  <si>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</si>
  <si>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</si>
  <si>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</si>
  <si>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2019 год и плановый период 2020-2021 годов</t>
  </si>
  <si>
    <t>40.1.04.89020</t>
  </si>
  <si>
    <t>Финансирование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</si>
  <si>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40.1.01.89090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</si>
  <si>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</si>
  <si>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"Приложение 9 к  решению Совета депутатов сельского поселения Аган от 20.12.2018 г. №24</t>
  </si>
  <si>
    <t>".</t>
  </si>
  <si>
    <t>Приложение 8 к решению Совета депутатов сельского поселения Аган от 01.03.2019 г. №10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</si>
</sst>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[$-FC19]d\ mmmm\ yyyy\ &quot;г.&quot;"/>
    <numFmt numFmtId="218" formatCode="_-* #,##0.000_р_._-;\-* #,##0.000_р_._-;_-* &quot;-&quot;??_р_._-;_-@_-"/>
  </numFmts>
  <fonts count="5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3" fillId="0" borderId="0" xfId="53" applyFont="1" applyAlignment="1">
      <alignment horizontal="center" wrapText="1"/>
      <protection/>
    </xf>
    <xf numFmtId="0" fontId="8" fillId="0" borderId="0" xfId="0" applyFont="1" applyBorder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0" applyNumberFormat="1" applyFont="1" applyFill="1" applyBorder="1" applyAlignment="1">
      <alignment horizontal="left" vertical="center" wrapText="1"/>
    </xf>
    <xf numFmtId="181" fontId="1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4" xfId="0" applyNumberFormat="1" applyFont="1" applyFill="1" applyBorder="1" applyAlignment="1">
      <alignment horizontal="left" vertical="center" wrapText="1"/>
    </xf>
    <xf numFmtId="181" fontId="1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4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left" vertical="center" wrapText="1"/>
    </xf>
    <xf numFmtId="181" fontId="5" fillId="33" borderId="15" xfId="53" applyNumberFormat="1" applyFont="1" applyFill="1" applyBorder="1" applyAlignment="1" applyProtection="1">
      <alignment horizontal="center" vertical="center" wrapText="1"/>
      <protection hidden="1"/>
    </xf>
    <xf numFmtId="181" fontId="5" fillId="33" borderId="14" xfId="53" applyNumberFormat="1" applyFont="1" applyFill="1" applyBorder="1" applyAlignment="1" applyProtection="1">
      <alignment horizontal="center" vertical="center" wrapText="1"/>
      <protection hidden="1"/>
    </xf>
    <xf numFmtId="181" fontId="13" fillId="33" borderId="15" xfId="53" applyNumberFormat="1" applyFont="1" applyFill="1" applyBorder="1" applyAlignment="1" applyProtection="1">
      <alignment horizontal="center" vertical="center" wrapText="1"/>
      <protection hidden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3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12" fillId="34" borderId="14" xfId="0" applyNumberFormat="1" applyFont="1" applyFill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horizontal="center" vertical="center"/>
    </xf>
    <xf numFmtId="0" fontId="12" fillId="34" borderId="13" xfId="0" applyNumberFormat="1" applyFont="1" applyFill="1" applyBorder="1" applyAlignment="1">
      <alignment horizontal="left" vertical="center" wrapText="1"/>
    </xf>
    <xf numFmtId="181" fontId="13" fillId="34" borderId="14" xfId="53" applyNumberFormat="1" applyFont="1" applyFill="1" applyBorder="1" applyAlignment="1" applyProtection="1">
      <alignment horizontal="center" vertical="center" wrapText="1"/>
      <protection hidden="1"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4" xfId="0" applyNumberFormat="1" applyFont="1" applyFill="1" applyBorder="1" applyAlignment="1">
      <alignment horizontal="left" vertical="center" wrapText="1"/>
    </xf>
    <xf numFmtId="49" fontId="12" fillId="34" borderId="14" xfId="0" applyNumberFormat="1" applyFont="1" applyFill="1" applyBorder="1" applyAlignment="1">
      <alignment vertical="center" wrapText="1"/>
    </xf>
    <xf numFmtId="0" fontId="13" fillId="34" borderId="14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49" fontId="14" fillId="33" borderId="14" xfId="0" applyNumberFormat="1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justify" vertical="center" wrapText="1"/>
    </xf>
    <xf numFmtId="4" fontId="13" fillId="33" borderId="13" xfId="53" applyNumberFormat="1" applyFont="1" applyFill="1" applyBorder="1" applyAlignment="1" applyProtection="1">
      <alignment horizontal="right" vertical="center" wrapText="1"/>
      <protection hidden="1"/>
    </xf>
    <xf numFmtId="4" fontId="13" fillId="33" borderId="14" xfId="53" applyNumberFormat="1" applyFont="1" applyFill="1" applyBorder="1" applyAlignment="1" applyProtection="1">
      <alignment horizontal="right" vertical="center" wrapText="1"/>
      <protection hidden="1"/>
    </xf>
    <xf numFmtId="4" fontId="13" fillId="34" borderId="14" xfId="0" applyNumberFormat="1" applyFont="1" applyFill="1" applyBorder="1" applyAlignment="1">
      <alignment horizontal="right" vertical="center"/>
    </xf>
    <xf numFmtId="4" fontId="12" fillId="33" borderId="14" xfId="0" applyNumberFormat="1" applyFont="1" applyFill="1" applyBorder="1" applyAlignment="1">
      <alignment horizontal="right" vertical="center"/>
    </xf>
    <xf numFmtId="4" fontId="14" fillId="33" borderId="14" xfId="0" applyNumberFormat="1" applyFont="1" applyFill="1" applyBorder="1" applyAlignment="1">
      <alignment horizontal="right" vertical="center"/>
    </xf>
    <xf numFmtId="4" fontId="5" fillId="33" borderId="14" xfId="53" applyNumberFormat="1" applyFont="1" applyFill="1" applyBorder="1" applyAlignment="1" applyProtection="1">
      <alignment horizontal="right" vertical="center" wrapText="1"/>
      <protection hidden="1"/>
    </xf>
    <xf numFmtId="4" fontId="13" fillId="34" borderId="14" xfId="53" applyNumberFormat="1" applyFont="1" applyFill="1" applyBorder="1" applyAlignment="1">
      <alignment horizontal="right" vertical="center"/>
      <protection/>
    </xf>
    <xf numFmtId="4" fontId="13" fillId="33" borderId="14" xfId="53" applyNumberFormat="1" applyFont="1" applyFill="1" applyBorder="1" applyAlignment="1">
      <alignment horizontal="right" vertical="center"/>
      <protection/>
    </xf>
    <xf numFmtId="4" fontId="5" fillId="33" borderId="14" xfId="53" applyNumberFormat="1" applyFont="1" applyFill="1" applyBorder="1" applyAlignment="1">
      <alignment horizontal="right" vertical="center"/>
      <protection/>
    </xf>
    <xf numFmtId="4" fontId="5" fillId="33" borderId="0" xfId="53" applyNumberFormat="1" applyFont="1" applyFill="1" applyBorder="1" applyAlignment="1">
      <alignment horizontal="right" vertical="center"/>
      <protection/>
    </xf>
    <xf numFmtId="4" fontId="5" fillId="33" borderId="0" xfId="53" applyNumberFormat="1" applyFont="1" applyFill="1" applyAlignment="1">
      <alignment vertical="center"/>
      <protection/>
    </xf>
    <xf numFmtId="4" fontId="13" fillId="33" borderId="14" xfId="53" applyNumberFormat="1" applyFont="1" applyFill="1" applyBorder="1" applyAlignment="1">
      <alignment vertical="center"/>
      <protection/>
    </xf>
    <xf numFmtId="4" fontId="5" fillId="33" borderId="14" xfId="53" applyNumberFormat="1" applyFont="1" applyFill="1" applyBorder="1" applyAlignment="1">
      <alignment vertical="center"/>
      <protection/>
    </xf>
    <xf numFmtId="4" fontId="13" fillId="34" borderId="14" xfId="53" applyNumberFormat="1" applyFont="1" applyFill="1" applyBorder="1" applyAlignment="1" applyProtection="1">
      <alignment horizontal="right" vertical="center" wrapText="1"/>
      <protection hidden="1"/>
    </xf>
    <xf numFmtId="4" fontId="1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4" xfId="66" applyNumberFormat="1" applyFont="1" applyFill="1" applyBorder="1" applyAlignment="1" applyProtection="1">
      <alignment horizontal="right" vertical="center" wrapText="1"/>
      <protection hidden="1"/>
    </xf>
    <xf numFmtId="0" fontId="12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" fontId="13" fillId="0" borderId="14" xfId="53" applyNumberFormat="1" applyFont="1" applyFill="1" applyBorder="1" applyAlignment="1" applyProtection="1">
      <alignment horizontal="right" vertical="center" wrapText="1"/>
      <protection hidden="1"/>
    </xf>
    <xf numFmtId="4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4" fontId="5" fillId="0" borderId="14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Alignment="1">
      <alignment horizontal="right"/>
      <protection/>
    </xf>
    <xf numFmtId="0" fontId="5" fillId="0" borderId="0" xfId="58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53" applyFont="1" applyAlignment="1">
      <alignment horizontal="center" wrapText="1"/>
      <protection/>
    </xf>
    <xf numFmtId="0" fontId="0" fillId="0" borderId="0" xfId="0" applyAlignment="1">
      <alignment/>
    </xf>
    <xf numFmtId="0" fontId="5" fillId="0" borderId="0" xfId="53" applyFont="1" applyAlignment="1">
      <alignment vertical="top" wrapText="1"/>
      <protection/>
    </xf>
    <xf numFmtId="0" fontId="50" fillId="0" borderId="0" xfId="0" applyFont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view="pageBreakPreview" zoomScale="80" zoomScaleNormal="80" zoomScaleSheetLayoutView="80" zoomScalePageLayoutView="0" workbookViewId="0" topLeftCell="A1">
      <selection activeCell="A19" sqref="A19"/>
    </sheetView>
  </sheetViews>
  <sheetFormatPr defaultColWidth="9.140625" defaultRowHeight="15"/>
  <cols>
    <col min="1" max="1" width="245.00390625" style="1" customWidth="1"/>
    <col min="2" max="2" width="17.8515625" style="1" customWidth="1"/>
    <col min="3" max="3" width="6.7109375" style="1" customWidth="1"/>
    <col min="4" max="4" width="12.8515625" style="1" customWidth="1"/>
    <col min="5" max="5" width="20.28125" style="1" hidden="1" customWidth="1"/>
    <col min="6" max="6" width="25.140625" style="1" hidden="1" customWidth="1"/>
    <col min="7" max="8" width="11.421875" style="1" customWidth="1"/>
    <col min="9" max="16384" width="9.140625" style="3" customWidth="1"/>
  </cols>
  <sheetData>
    <row r="1" spans="3:8" ht="70.5" customHeight="1">
      <c r="C1" s="78" t="s">
        <v>145</v>
      </c>
      <c r="D1" s="79"/>
      <c r="E1" s="79"/>
      <c r="F1" s="79"/>
      <c r="G1" s="79"/>
      <c r="H1" s="79"/>
    </row>
    <row r="2" spans="1:8" ht="50.25" customHeight="1">
      <c r="A2" s="2"/>
      <c r="B2" s="2"/>
      <c r="C2" s="74" t="s">
        <v>143</v>
      </c>
      <c r="D2" s="75"/>
      <c r="E2" s="75"/>
      <c r="F2" s="75"/>
      <c r="G2" s="75"/>
      <c r="H2" s="75"/>
    </row>
    <row r="3" spans="1:8" ht="56.25" customHeight="1">
      <c r="A3" s="76" t="s">
        <v>138</v>
      </c>
      <c r="B3" s="76"/>
      <c r="C3" s="76"/>
      <c r="D3" s="76"/>
      <c r="E3" s="76"/>
      <c r="F3" s="76"/>
      <c r="G3" s="77"/>
      <c r="H3" s="77"/>
    </row>
    <row r="4" spans="1:8" ht="16.5" customHeight="1" thickBot="1">
      <c r="A4" s="4"/>
      <c r="B4" s="4"/>
      <c r="C4" s="4"/>
      <c r="D4" s="4"/>
      <c r="E4" s="4"/>
      <c r="F4" s="4"/>
      <c r="G4" s="4"/>
      <c r="H4" s="4"/>
    </row>
    <row r="5" spans="1:9" ht="26.25" thickBot="1">
      <c r="A5" s="6" t="s">
        <v>27</v>
      </c>
      <c r="B5" s="7" t="s">
        <v>3</v>
      </c>
      <c r="C5" s="7" t="s">
        <v>0</v>
      </c>
      <c r="D5" s="7" t="s">
        <v>33</v>
      </c>
      <c r="E5" s="7" t="s">
        <v>10</v>
      </c>
      <c r="F5" s="7" t="s">
        <v>25</v>
      </c>
      <c r="G5" s="7" t="s">
        <v>34</v>
      </c>
      <c r="H5" s="8" t="s">
        <v>90</v>
      </c>
      <c r="I5" s="5"/>
    </row>
    <row r="6" spans="1:9" ht="15.75">
      <c r="A6" s="9" t="s">
        <v>58</v>
      </c>
      <c r="B6" s="10" t="s">
        <v>8</v>
      </c>
      <c r="C6" s="10">
        <v>0</v>
      </c>
      <c r="D6" s="48">
        <f>D7</f>
        <v>48018.50000000001</v>
      </c>
      <c r="E6" s="48" t="e">
        <f>E7</f>
        <v>#REF!</v>
      </c>
      <c r="F6" s="48" t="e">
        <f>F7</f>
        <v>#REF!</v>
      </c>
      <c r="G6" s="48">
        <f>G7</f>
        <v>41907.9</v>
      </c>
      <c r="H6" s="48">
        <f>H7</f>
        <v>42436</v>
      </c>
      <c r="I6" s="5"/>
    </row>
    <row r="7" spans="1:9" ht="15.75">
      <c r="A7" s="11" t="s">
        <v>9</v>
      </c>
      <c r="B7" s="12" t="s">
        <v>8</v>
      </c>
      <c r="C7" s="12">
        <v>0</v>
      </c>
      <c r="D7" s="49">
        <f>D8+D26+D46+D55+D90+D97+D107+D114</f>
        <v>48018.50000000001</v>
      </c>
      <c r="E7" s="49" t="e">
        <f>E8+E26+E46+E55+E90+E97+E107+E114</f>
        <v>#REF!</v>
      </c>
      <c r="F7" s="49" t="e">
        <f>F8+F26+F46+F55+F90+F97+F107+F114</f>
        <v>#REF!</v>
      </c>
      <c r="G7" s="49">
        <f>G8+G26+G46+G55+G90+G97+G107+G114</f>
        <v>41907.9</v>
      </c>
      <c r="H7" s="49">
        <f>H8+H26+H46+H55+H90+H97+H107+H114</f>
        <v>42436</v>
      </c>
      <c r="I7" s="5"/>
    </row>
    <row r="8" spans="1:9" ht="21.75" customHeight="1">
      <c r="A8" s="42" t="s">
        <v>91</v>
      </c>
      <c r="B8" s="43" t="s">
        <v>28</v>
      </c>
      <c r="C8" s="44" t="s">
        <v>4</v>
      </c>
      <c r="D8" s="50">
        <f>D9+D19+D10</f>
        <v>8121.3</v>
      </c>
      <c r="E8" s="50">
        <f>E9+E19+E10</f>
        <v>0</v>
      </c>
      <c r="F8" s="50">
        <f>F9+F19+F10</f>
        <v>0</v>
      </c>
      <c r="G8" s="50">
        <f>G9+G19+G10</f>
        <v>2915</v>
      </c>
      <c r="H8" s="50">
        <f>H9+H19+H10</f>
        <v>4057.7</v>
      </c>
      <c r="I8" s="5"/>
    </row>
    <row r="9" spans="1:9" ht="15.75">
      <c r="A9" s="13" t="s">
        <v>96</v>
      </c>
      <c r="B9" s="14" t="s">
        <v>59</v>
      </c>
      <c r="C9" s="15"/>
      <c r="D9" s="51">
        <f>D13+D16</f>
        <v>6957.3</v>
      </c>
      <c r="E9" s="51">
        <f>E13</f>
        <v>0</v>
      </c>
      <c r="F9" s="51">
        <f>F13</f>
        <v>0</v>
      </c>
      <c r="G9" s="51">
        <f>G13</f>
        <v>1717.3</v>
      </c>
      <c r="H9" s="51">
        <f>H13</f>
        <v>1786</v>
      </c>
      <c r="I9" s="5"/>
    </row>
    <row r="10" spans="1:9" ht="31.5">
      <c r="A10" s="13" t="s">
        <v>140</v>
      </c>
      <c r="B10" s="14" t="s">
        <v>141</v>
      </c>
      <c r="C10" s="15" t="s">
        <v>4</v>
      </c>
      <c r="D10" s="51">
        <v>1014</v>
      </c>
      <c r="E10" s="51"/>
      <c r="F10" s="51"/>
      <c r="G10" s="51">
        <v>0</v>
      </c>
      <c r="H10" s="51">
        <v>0</v>
      </c>
      <c r="I10" s="5"/>
    </row>
    <row r="11" spans="1:9" ht="15.75">
      <c r="A11" s="25" t="s">
        <v>14</v>
      </c>
      <c r="B11" s="34" t="s">
        <v>141</v>
      </c>
      <c r="C11" s="23" t="s">
        <v>23</v>
      </c>
      <c r="D11" s="52">
        <v>1014</v>
      </c>
      <c r="E11" s="52"/>
      <c r="F11" s="52"/>
      <c r="G11" s="52">
        <v>0</v>
      </c>
      <c r="H11" s="52">
        <v>0</v>
      </c>
      <c r="I11" s="5"/>
    </row>
    <row r="12" spans="1:9" ht="15.75">
      <c r="A12" s="25" t="s">
        <v>26</v>
      </c>
      <c r="B12" s="34" t="s">
        <v>141</v>
      </c>
      <c r="C12" s="23" t="s">
        <v>5</v>
      </c>
      <c r="D12" s="52">
        <v>1014</v>
      </c>
      <c r="E12" s="52"/>
      <c r="F12" s="52"/>
      <c r="G12" s="52">
        <v>0</v>
      </c>
      <c r="H12" s="52">
        <v>0</v>
      </c>
      <c r="I12" s="5"/>
    </row>
    <row r="13" spans="1:9" ht="31.5">
      <c r="A13" s="13" t="s">
        <v>92</v>
      </c>
      <c r="B13" s="14" t="s">
        <v>81</v>
      </c>
      <c r="C13" s="15" t="s">
        <v>4</v>
      </c>
      <c r="D13" s="51">
        <f aca="true" t="shared" si="0" ref="D13:H14">D14</f>
        <v>2572</v>
      </c>
      <c r="E13" s="51">
        <f t="shared" si="0"/>
        <v>0</v>
      </c>
      <c r="F13" s="51">
        <f t="shared" si="0"/>
        <v>0</v>
      </c>
      <c r="G13" s="51">
        <f t="shared" si="0"/>
        <v>1717.3</v>
      </c>
      <c r="H13" s="51">
        <f t="shared" si="0"/>
        <v>1786</v>
      </c>
      <c r="I13" s="5"/>
    </row>
    <row r="14" spans="1:9" ht="15.75">
      <c r="A14" s="25" t="s">
        <v>14</v>
      </c>
      <c r="B14" s="34" t="s">
        <v>81</v>
      </c>
      <c r="C14" s="23" t="s">
        <v>23</v>
      </c>
      <c r="D14" s="52">
        <f t="shared" si="0"/>
        <v>2572</v>
      </c>
      <c r="E14" s="52">
        <f t="shared" si="0"/>
        <v>0</v>
      </c>
      <c r="F14" s="52">
        <f t="shared" si="0"/>
        <v>0</v>
      </c>
      <c r="G14" s="52">
        <f t="shared" si="0"/>
        <v>1717.3</v>
      </c>
      <c r="H14" s="52">
        <f t="shared" si="0"/>
        <v>1786</v>
      </c>
      <c r="I14" s="5"/>
    </row>
    <row r="15" spans="1:9" ht="15.75">
      <c r="A15" s="25" t="s">
        <v>26</v>
      </c>
      <c r="B15" s="34" t="s">
        <v>81</v>
      </c>
      <c r="C15" s="23" t="s">
        <v>5</v>
      </c>
      <c r="D15" s="52">
        <v>2572</v>
      </c>
      <c r="E15" s="51"/>
      <c r="F15" s="51"/>
      <c r="G15" s="52">
        <v>1717.3</v>
      </c>
      <c r="H15" s="52">
        <v>1786</v>
      </c>
      <c r="I15" s="5"/>
    </row>
    <row r="16" spans="1:9" ht="47.25">
      <c r="A16" s="13" t="s">
        <v>142</v>
      </c>
      <c r="B16" s="34" t="s">
        <v>139</v>
      </c>
      <c r="C16" s="23" t="s">
        <v>4</v>
      </c>
      <c r="D16" s="52">
        <f>D17</f>
        <v>4385.3</v>
      </c>
      <c r="E16" s="51"/>
      <c r="F16" s="51"/>
      <c r="G16" s="52">
        <v>0</v>
      </c>
      <c r="H16" s="52">
        <v>0</v>
      </c>
      <c r="I16" s="5"/>
    </row>
    <row r="17" spans="1:9" ht="15.75">
      <c r="A17" s="25" t="s">
        <v>14</v>
      </c>
      <c r="B17" s="34" t="s">
        <v>139</v>
      </c>
      <c r="C17" s="23" t="s">
        <v>23</v>
      </c>
      <c r="D17" s="52">
        <f>D18</f>
        <v>4385.3</v>
      </c>
      <c r="E17" s="51"/>
      <c r="F17" s="51"/>
      <c r="G17" s="52">
        <v>0</v>
      </c>
      <c r="H17" s="52">
        <v>0</v>
      </c>
      <c r="I17" s="5"/>
    </row>
    <row r="18" spans="1:9" ht="15.75">
      <c r="A18" s="25" t="s">
        <v>26</v>
      </c>
      <c r="B18" s="34" t="s">
        <v>139</v>
      </c>
      <c r="C18" s="23" t="s">
        <v>5</v>
      </c>
      <c r="D18" s="52">
        <v>4385.3</v>
      </c>
      <c r="E18" s="51"/>
      <c r="F18" s="51"/>
      <c r="G18" s="52">
        <v>0</v>
      </c>
      <c r="H18" s="52">
        <v>0</v>
      </c>
      <c r="I18" s="5"/>
    </row>
    <row r="19" spans="1:9" ht="20.25" customHeight="1">
      <c r="A19" s="11" t="s">
        <v>93</v>
      </c>
      <c r="B19" s="19" t="s">
        <v>60</v>
      </c>
      <c r="C19" s="12"/>
      <c r="D19" s="49">
        <f>D20+D23</f>
        <v>150</v>
      </c>
      <c r="E19" s="49">
        <f>E20+E23</f>
        <v>0</v>
      </c>
      <c r="F19" s="49">
        <f>F20+F23</f>
        <v>0</v>
      </c>
      <c r="G19" s="49">
        <f>G20+G23</f>
        <v>1197.7</v>
      </c>
      <c r="H19" s="49">
        <f>H20+H23</f>
        <v>2271.7</v>
      </c>
      <c r="I19" s="5"/>
    </row>
    <row r="20" spans="1:9" ht="15.75">
      <c r="A20" s="11" t="s">
        <v>94</v>
      </c>
      <c r="B20" s="19" t="s">
        <v>35</v>
      </c>
      <c r="C20" s="12">
        <v>0</v>
      </c>
      <c r="D20" s="49">
        <v>150</v>
      </c>
      <c r="E20" s="49"/>
      <c r="F20" s="49"/>
      <c r="G20" s="49">
        <v>150</v>
      </c>
      <c r="H20" s="49">
        <v>150</v>
      </c>
      <c r="I20" s="5"/>
    </row>
    <row r="21" spans="1:9" ht="15.75">
      <c r="A21" s="16" t="s">
        <v>16</v>
      </c>
      <c r="B21" s="17" t="s">
        <v>35</v>
      </c>
      <c r="C21" s="18">
        <v>800</v>
      </c>
      <c r="D21" s="53">
        <v>150</v>
      </c>
      <c r="E21" s="53"/>
      <c r="F21" s="53"/>
      <c r="G21" s="53">
        <v>150</v>
      </c>
      <c r="H21" s="53">
        <v>150</v>
      </c>
      <c r="I21" s="5"/>
    </row>
    <row r="22" spans="1:9" ht="15.75">
      <c r="A22" s="16" t="s">
        <v>1</v>
      </c>
      <c r="B22" s="17" t="s">
        <v>35</v>
      </c>
      <c r="C22" s="18">
        <v>870</v>
      </c>
      <c r="D22" s="53">
        <v>150</v>
      </c>
      <c r="E22" s="53"/>
      <c r="F22" s="53"/>
      <c r="G22" s="53">
        <v>150</v>
      </c>
      <c r="H22" s="53">
        <v>150</v>
      </c>
      <c r="I22" s="5"/>
    </row>
    <row r="23" spans="1:9" ht="15.75">
      <c r="A23" s="11" t="s">
        <v>95</v>
      </c>
      <c r="B23" s="19" t="s">
        <v>36</v>
      </c>
      <c r="C23" s="12">
        <v>0</v>
      </c>
      <c r="D23" s="49">
        <v>0</v>
      </c>
      <c r="E23" s="49"/>
      <c r="F23" s="49"/>
      <c r="G23" s="49">
        <f>G24</f>
        <v>1047.7</v>
      </c>
      <c r="H23" s="49">
        <f>H24</f>
        <v>2121.7</v>
      </c>
      <c r="I23" s="5"/>
    </row>
    <row r="24" spans="1:9" ht="15.75">
      <c r="A24" s="16" t="s">
        <v>16</v>
      </c>
      <c r="B24" s="17" t="s">
        <v>36</v>
      </c>
      <c r="C24" s="18">
        <v>800</v>
      </c>
      <c r="D24" s="53">
        <v>0</v>
      </c>
      <c r="E24" s="53"/>
      <c r="F24" s="53"/>
      <c r="G24" s="53">
        <f>G25</f>
        <v>1047.7</v>
      </c>
      <c r="H24" s="53">
        <f>H25</f>
        <v>2121.7</v>
      </c>
      <c r="I24" s="5"/>
    </row>
    <row r="25" spans="1:9" ht="15.75">
      <c r="A25" s="16" t="s">
        <v>61</v>
      </c>
      <c r="B25" s="17" t="s">
        <v>36</v>
      </c>
      <c r="C25" s="18">
        <v>870</v>
      </c>
      <c r="D25" s="53">
        <v>0</v>
      </c>
      <c r="E25" s="53"/>
      <c r="F25" s="53"/>
      <c r="G25" s="53">
        <v>1047.7</v>
      </c>
      <c r="H25" s="53">
        <v>2121.7</v>
      </c>
      <c r="I25" s="5"/>
    </row>
    <row r="26" spans="1:9" ht="21.75" customHeight="1">
      <c r="A26" s="41" t="s">
        <v>97</v>
      </c>
      <c r="B26" s="39" t="s">
        <v>37</v>
      </c>
      <c r="C26" s="36" t="s">
        <v>4</v>
      </c>
      <c r="D26" s="54">
        <f>D27+D39</f>
        <v>10110.800000000001</v>
      </c>
      <c r="E26" s="54" t="e">
        <f>E27+E39</f>
        <v>#REF!</v>
      </c>
      <c r="F26" s="54" t="e">
        <f>F27+F39</f>
        <v>#REF!</v>
      </c>
      <c r="G26" s="54">
        <f>G27+G39</f>
        <v>9887.4</v>
      </c>
      <c r="H26" s="54">
        <f>H27+H39</f>
        <v>9967.4</v>
      </c>
      <c r="I26" s="5"/>
    </row>
    <row r="27" spans="1:9" ht="21.75" customHeight="1">
      <c r="A27" s="20" t="s">
        <v>98</v>
      </c>
      <c r="B27" s="21" t="s">
        <v>62</v>
      </c>
      <c r="C27" s="15"/>
      <c r="D27" s="55">
        <f>D28+D31+D34</f>
        <v>8361.7</v>
      </c>
      <c r="E27" s="55" t="e">
        <f>E28+E31+E34</f>
        <v>#REF!</v>
      </c>
      <c r="F27" s="55" t="e">
        <f>F28+F31+F34</f>
        <v>#REF!</v>
      </c>
      <c r="G27" s="55">
        <f>G28+G31+G34</f>
        <v>8096.299999999999</v>
      </c>
      <c r="H27" s="55">
        <f>H28+H31+H34</f>
        <v>8134.299999999999</v>
      </c>
      <c r="I27" s="5"/>
    </row>
    <row r="28" spans="1:9" ht="15.75">
      <c r="A28" s="11" t="s">
        <v>99</v>
      </c>
      <c r="B28" s="21" t="s">
        <v>80</v>
      </c>
      <c r="C28" s="15" t="s">
        <v>4</v>
      </c>
      <c r="D28" s="55">
        <f aca="true" t="shared" si="1" ref="D28:H29">D29</f>
        <v>4870.4</v>
      </c>
      <c r="E28" s="55">
        <f t="shared" si="1"/>
        <v>0</v>
      </c>
      <c r="F28" s="55">
        <f t="shared" si="1"/>
        <v>0</v>
      </c>
      <c r="G28" s="55">
        <f t="shared" si="1"/>
        <v>4870.4</v>
      </c>
      <c r="H28" s="55">
        <f t="shared" si="1"/>
        <v>4870.4</v>
      </c>
      <c r="I28" s="5"/>
    </row>
    <row r="29" spans="1:9" ht="15.75">
      <c r="A29" s="24" t="s">
        <v>63</v>
      </c>
      <c r="B29" s="22" t="s">
        <v>80</v>
      </c>
      <c r="C29" s="23" t="s">
        <v>21</v>
      </c>
      <c r="D29" s="56">
        <f t="shared" si="1"/>
        <v>4870.4</v>
      </c>
      <c r="E29" s="56">
        <f t="shared" si="1"/>
        <v>0</v>
      </c>
      <c r="F29" s="56">
        <f t="shared" si="1"/>
        <v>0</v>
      </c>
      <c r="G29" s="56">
        <f t="shared" si="1"/>
        <v>4870.4</v>
      </c>
      <c r="H29" s="56">
        <f t="shared" si="1"/>
        <v>4870.4</v>
      </c>
      <c r="I29" s="5"/>
    </row>
    <row r="30" spans="1:9" ht="15.75">
      <c r="A30" s="16" t="s">
        <v>73</v>
      </c>
      <c r="B30" s="22" t="s">
        <v>80</v>
      </c>
      <c r="C30" s="23" t="s">
        <v>6</v>
      </c>
      <c r="D30" s="56">
        <v>4870.4</v>
      </c>
      <c r="E30" s="57"/>
      <c r="F30" s="57"/>
      <c r="G30" s="56">
        <v>4870.4</v>
      </c>
      <c r="H30" s="56">
        <v>4870.4</v>
      </c>
      <c r="I30" s="5"/>
    </row>
    <row r="31" spans="1:9" ht="15.75">
      <c r="A31" s="11" t="s">
        <v>100</v>
      </c>
      <c r="B31" s="21" t="s">
        <v>80</v>
      </c>
      <c r="C31" s="15" t="s">
        <v>4</v>
      </c>
      <c r="D31" s="55">
        <f aca="true" t="shared" si="2" ref="D31:H32">D32</f>
        <v>871.8</v>
      </c>
      <c r="E31" s="55">
        <f t="shared" si="2"/>
        <v>0</v>
      </c>
      <c r="F31" s="55">
        <f t="shared" si="2"/>
        <v>0</v>
      </c>
      <c r="G31" s="55">
        <f t="shared" si="2"/>
        <v>871.8</v>
      </c>
      <c r="H31" s="55">
        <f t="shared" si="2"/>
        <v>871.8</v>
      </c>
      <c r="I31" s="5"/>
    </row>
    <row r="32" spans="1:9" ht="15.75">
      <c r="A32" s="24" t="s">
        <v>63</v>
      </c>
      <c r="B32" s="22" t="s">
        <v>80</v>
      </c>
      <c r="C32" s="23" t="s">
        <v>21</v>
      </c>
      <c r="D32" s="56">
        <f t="shared" si="2"/>
        <v>871.8</v>
      </c>
      <c r="E32" s="56">
        <f t="shared" si="2"/>
        <v>0</v>
      </c>
      <c r="F32" s="56">
        <f t="shared" si="2"/>
        <v>0</v>
      </c>
      <c r="G32" s="56">
        <f t="shared" si="2"/>
        <v>871.8</v>
      </c>
      <c r="H32" s="56">
        <f t="shared" si="2"/>
        <v>871.8</v>
      </c>
      <c r="I32" s="5"/>
    </row>
    <row r="33" spans="1:9" ht="15.75">
      <c r="A33" s="16" t="s">
        <v>73</v>
      </c>
      <c r="B33" s="22" t="s">
        <v>80</v>
      </c>
      <c r="C33" s="23" t="s">
        <v>6</v>
      </c>
      <c r="D33" s="56">
        <v>871.8</v>
      </c>
      <c r="E33" s="58"/>
      <c r="F33" s="58"/>
      <c r="G33" s="56">
        <v>871.8</v>
      </c>
      <c r="H33" s="56">
        <v>871.8</v>
      </c>
      <c r="I33" s="5"/>
    </row>
    <row r="34" spans="1:9" ht="15.75">
      <c r="A34" s="13" t="s">
        <v>101</v>
      </c>
      <c r="B34" s="21" t="s">
        <v>64</v>
      </c>
      <c r="C34" s="15" t="s">
        <v>4</v>
      </c>
      <c r="D34" s="55">
        <f>D35+D37</f>
        <v>2619.5</v>
      </c>
      <c r="E34" s="55" t="e">
        <f>E35+E37</f>
        <v>#REF!</v>
      </c>
      <c r="F34" s="55" t="e">
        <f>F35+F37</f>
        <v>#REF!</v>
      </c>
      <c r="G34" s="55">
        <f>G35+G37</f>
        <v>2354.1</v>
      </c>
      <c r="H34" s="55">
        <f>H35+H37</f>
        <v>2392.1</v>
      </c>
      <c r="I34" s="5"/>
    </row>
    <row r="35" spans="1:9" ht="15.75">
      <c r="A35" s="26" t="s">
        <v>15</v>
      </c>
      <c r="B35" s="27" t="s">
        <v>64</v>
      </c>
      <c r="C35" s="28" t="s">
        <v>20</v>
      </c>
      <c r="D35" s="56">
        <f>D36</f>
        <v>2609.5</v>
      </c>
      <c r="E35" s="58"/>
      <c r="F35" s="58"/>
      <c r="G35" s="56">
        <f>G36</f>
        <v>2344.1</v>
      </c>
      <c r="H35" s="56">
        <f>H36</f>
        <v>2382.1</v>
      </c>
      <c r="I35" s="5"/>
    </row>
    <row r="36" spans="1:9" ht="15.75">
      <c r="A36" s="26" t="s">
        <v>13</v>
      </c>
      <c r="B36" s="27" t="s">
        <v>64</v>
      </c>
      <c r="C36" s="28" t="s">
        <v>7</v>
      </c>
      <c r="D36" s="56">
        <v>2609.5</v>
      </c>
      <c r="E36" s="58"/>
      <c r="F36" s="58"/>
      <c r="G36" s="56">
        <v>2344.1</v>
      </c>
      <c r="H36" s="56">
        <v>2382.1</v>
      </c>
      <c r="I36" s="5"/>
    </row>
    <row r="37" spans="1:9" ht="15.75">
      <c r="A37" s="26" t="s">
        <v>16</v>
      </c>
      <c r="B37" s="27" t="s">
        <v>64</v>
      </c>
      <c r="C37" s="28" t="s">
        <v>19</v>
      </c>
      <c r="D37" s="56">
        <f>D38</f>
        <v>10</v>
      </c>
      <c r="E37" s="56" t="e">
        <f>E38</f>
        <v>#REF!</v>
      </c>
      <c r="F37" s="56" t="e">
        <f>F38</f>
        <v>#REF!</v>
      </c>
      <c r="G37" s="56">
        <f>G38</f>
        <v>10</v>
      </c>
      <c r="H37" s="56">
        <f>H38</f>
        <v>10</v>
      </c>
      <c r="I37" s="5"/>
    </row>
    <row r="38" spans="1:9" ht="15.75">
      <c r="A38" s="29" t="s">
        <v>17</v>
      </c>
      <c r="B38" s="27" t="s">
        <v>64</v>
      </c>
      <c r="C38" s="28" t="s">
        <v>24</v>
      </c>
      <c r="D38" s="56">
        <v>10</v>
      </c>
      <c r="E38" s="56" t="e">
        <f>#REF!+#REF!+#REF!</f>
        <v>#REF!</v>
      </c>
      <c r="F38" s="56" t="e">
        <f>#REF!+#REF!+#REF!</f>
        <v>#REF!</v>
      </c>
      <c r="G38" s="56">
        <v>10</v>
      </c>
      <c r="H38" s="56">
        <v>10</v>
      </c>
      <c r="I38" s="5"/>
    </row>
    <row r="39" spans="1:9" ht="31.5">
      <c r="A39" s="30" t="s">
        <v>102</v>
      </c>
      <c r="B39" s="31" t="s">
        <v>65</v>
      </c>
      <c r="C39" s="32"/>
      <c r="D39" s="55">
        <f>D40+D43</f>
        <v>1749.1</v>
      </c>
      <c r="E39" s="55">
        <f>E40+E43</f>
        <v>0</v>
      </c>
      <c r="F39" s="55">
        <f>F40+F43</f>
        <v>0</v>
      </c>
      <c r="G39" s="55">
        <f>G40+G43</f>
        <v>1791.1</v>
      </c>
      <c r="H39" s="55">
        <f>H40+H43</f>
        <v>1833.1</v>
      </c>
      <c r="I39" s="5"/>
    </row>
    <row r="40" spans="1:9" ht="15.75">
      <c r="A40" s="11" t="s">
        <v>103</v>
      </c>
      <c r="B40" s="21" t="s">
        <v>66</v>
      </c>
      <c r="C40" s="15" t="s">
        <v>4</v>
      </c>
      <c r="D40" s="55">
        <f>D41</f>
        <v>877.4</v>
      </c>
      <c r="E40" s="55">
        <f>E41</f>
        <v>0</v>
      </c>
      <c r="F40" s="55">
        <f>F41</f>
        <v>0</v>
      </c>
      <c r="G40" s="55">
        <f>G41</f>
        <v>877.4</v>
      </c>
      <c r="H40" s="55">
        <f>H41</f>
        <v>877.4</v>
      </c>
      <c r="I40" s="5"/>
    </row>
    <row r="41" spans="1:9" ht="15.75">
      <c r="A41" s="16" t="s">
        <v>11</v>
      </c>
      <c r="B41" s="22" t="s">
        <v>66</v>
      </c>
      <c r="C41" s="23" t="s">
        <v>21</v>
      </c>
      <c r="D41" s="56">
        <f>D42</f>
        <v>877.4</v>
      </c>
      <c r="E41" s="58"/>
      <c r="F41" s="58"/>
      <c r="G41" s="56">
        <f>G42</f>
        <v>877.4</v>
      </c>
      <c r="H41" s="56">
        <f>H42</f>
        <v>877.4</v>
      </c>
      <c r="I41" s="5"/>
    </row>
    <row r="42" spans="1:9" ht="15.75">
      <c r="A42" s="16" t="s">
        <v>18</v>
      </c>
      <c r="B42" s="23" t="s">
        <v>66</v>
      </c>
      <c r="C42" s="23" t="s">
        <v>6</v>
      </c>
      <c r="D42" s="56">
        <v>877.4</v>
      </c>
      <c r="E42" s="58"/>
      <c r="F42" s="58"/>
      <c r="G42" s="56">
        <v>877.4</v>
      </c>
      <c r="H42" s="56">
        <v>877.4</v>
      </c>
      <c r="I42" s="5"/>
    </row>
    <row r="43" spans="1:9" ht="15.75">
      <c r="A43" s="11" t="s">
        <v>101</v>
      </c>
      <c r="B43" s="15" t="s">
        <v>67</v>
      </c>
      <c r="C43" s="15" t="s">
        <v>4</v>
      </c>
      <c r="D43" s="55">
        <f>D44</f>
        <v>871.7</v>
      </c>
      <c r="E43" s="55">
        <f>E44</f>
        <v>0</v>
      </c>
      <c r="F43" s="55">
        <f>F44</f>
        <v>0</v>
      </c>
      <c r="G43" s="55">
        <f>G44</f>
        <v>913.7</v>
      </c>
      <c r="H43" s="55">
        <f>H44</f>
        <v>955.7</v>
      </c>
      <c r="I43" s="5"/>
    </row>
    <row r="44" spans="1:9" ht="15.75">
      <c r="A44" s="16" t="s">
        <v>15</v>
      </c>
      <c r="B44" s="23" t="s">
        <v>67</v>
      </c>
      <c r="C44" s="23" t="s">
        <v>20</v>
      </c>
      <c r="D44" s="56">
        <f>D45</f>
        <v>871.7</v>
      </c>
      <c r="E44" s="58"/>
      <c r="F44" s="58"/>
      <c r="G44" s="56">
        <f>G45</f>
        <v>913.7</v>
      </c>
      <c r="H44" s="56">
        <f>H45</f>
        <v>955.7</v>
      </c>
      <c r="I44" s="5"/>
    </row>
    <row r="45" spans="1:9" ht="15.75">
      <c r="A45" s="16" t="s">
        <v>13</v>
      </c>
      <c r="B45" s="23" t="s">
        <v>67</v>
      </c>
      <c r="C45" s="23" t="s">
        <v>7</v>
      </c>
      <c r="D45" s="56">
        <v>871.7</v>
      </c>
      <c r="E45" s="58"/>
      <c r="F45" s="58"/>
      <c r="G45" s="56">
        <v>913.7</v>
      </c>
      <c r="H45" s="56">
        <v>955.7</v>
      </c>
      <c r="I45" s="5"/>
    </row>
    <row r="46" spans="1:9" ht="26.25" customHeight="1">
      <c r="A46" s="40" t="s">
        <v>104</v>
      </c>
      <c r="B46" s="36" t="s">
        <v>30</v>
      </c>
      <c r="C46" s="36"/>
      <c r="D46" s="54">
        <f>D47+D51</f>
        <v>178.79999999999998</v>
      </c>
      <c r="E46" s="54">
        <f>E47+E51</f>
        <v>0</v>
      </c>
      <c r="F46" s="54">
        <f>F47+F51</f>
        <v>0</v>
      </c>
      <c r="G46" s="54">
        <f>G47+G51</f>
        <v>182.79999999999998</v>
      </c>
      <c r="H46" s="54">
        <f>H47+H51</f>
        <v>187.7</v>
      </c>
      <c r="I46" s="5"/>
    </row>
    <row r="47" spans="1:9" ht="31.5">
      <c r="A47" s="33" t="s">
        <v>105</v>
      </c>
      <c r="B47" s="15" t="s">
        <v>68</v>
      </c>
      <c r="C47" s="15"/>
      <c r="D47" s="55">
        <f aca="true" t="shared" si="3" ref="D47:H48">D48</f>
        <v>45.6</v>
      </c>
      <c r="E47" s="55">
        <f t="shared" si="3"/>
        <v>0</v>
      </c>
      <c r="F47" s="55">
        <f t="shared" si="3"/>
        <v>0</v>
      </c>
      <c r="G47" s="55">
        <f t="shared" si="3"/>
        <v>49.6</v>
      </c>
      <c r="H47" s="55">
        <f t="shared" si="3"/>
        <v>54.5</v>
      </c>
      <c r="I47" s="5"/>
    </row>
    <row r="48" spans="1:9" ht="31.5">
      <c r="A48" s="33" t="s">
        <v>106</v>
      </c>
      <c r="B48" s="15" t="s">
        <v>69</v>
      </c>
      <c r="C48" s="15" t="s">
        <v>4</v>
      </c>
      <c r="D48" s="55">
        <f t="shared" si="3"/>
        <v>45.6</v>
      </c>
      <c r="E48" s="55">
        <f t="shared" si="3"/>
        <v>0</v>
      </c>
      <c r="F48" s="55">
        <f t="shared" si="3"/>
        <v>0</v>
      </c>
      <c r="G48" s="55">
        <f t="shared" si="3"/>
        <v>49.6</v>
      </c>
      <c r="H48" s="55">
        <f t="shared" si="3"/>
        <v>54.5</v>
      </c>
      <c r="I48" s="5"/>
    </row>
    <row r="49" spans="1:9" ht="15.75">
      <c r="A49" s="16" t="s">
        <v>15</v>
      </c>
      <c r="B49" s="23" t="s">
        <v>69</v>
      </c>
      <c r="C49" s="23" t="s">
        <v>20</v>
      </c>
      <c r="D49" s="56">
        <f>D50</f>
        <v>45.6</v>
      </c>
      <c r="E49" s="58"/>
      <c r="F49" s="58"/>
      <c r="G49" s="56">
        <f>G50</f>
        <v>49.6</v>
      </c>
      <c r="H49" s="56">
        <f>H50</f>
        <v>54.5</v>
      </c>
      <c r="I49" s="5"/>
    </row>
    <row r="50" spans="1:9" ht="15.75">
      <c r="A50" s="16" t="s">
        <v>13</v>
      </c>
      <c r="B50" s="23" t="s">
        <v>69</v>
      </c>
      <c r="C50" s="23" t="s">
        <v>7</v>
      </c>
      <c r="D50" s="56">
        <v>45.6</v>
      </c>
      <c r="E50" s="58"/>
      <c r="F50" s="58"/>
      <c r="G50" s="56">
        <v>49.6</v>
      </c>
      <c r="H50" s="56">
        <v>54.5</v>
      </c>
      <c r="I50" s="5"/>
    </row>
    <row r="51" spans="1:9" ht="31.5">
      <c r="A51" s="11" t="s">
        <v>107</v>
      </c>
      <c r="B51" s="15" t="s">
        <v>70</v>
      </c>
      <c r="C51" s="15"/>
      <c r="D51" s="55">
        <f>D52</f>
        <v>133.2</v>
      </c>
      <c r="E51" s="55">
        <f>E52</f>
        <v>0</v>
      </c>
      <c r="F51" s="55">
        <f>F52</f>
        <v>0</v>
      </c>
      <c r="G51" s="55">
        <f>G52</f>
        <v>133.2</v>
      </c>
      <c r="H51" s="55">
        <f>H52</f>
        <v>133.2</v>
      </c>
      <c r="I51" s="5"/>
    </row>
    <row r="52" spans="1:9" ht="31.5">
      <c r="A52" s="11" t="s">
        <v>108</v>
      </c>
      <c r="B52" s="15" t="s">
        <v>71</v>
      </c>
      <c r="C52" s="15" t="s">
        <v>4</v>
      </c>
      <c r="D52" s="55">
        <f aca="true" t="shared" si="4" ref="D52:H53">D53</f>
        <v>133.2</v>
      </c>
      <c r="E52" s="55">
        <f t="shared" si="4"/>
        <v>0</v>
      </c>
      <c r="F52" s="55">
        <f t="shared" si="4"/>
        <v>0</v>
      </c>
      <c r="G52" s="55">
        <f t="shared" si="4"/>
        <v>133.2</v>
      </c>
      <c r="H52" s="55">
        <f t="shared" si="4"/>
        <v>133.2</v>
      </c>
      <c r="I52" s="5"/>
    </row>
    <row r="53" spans="1:9" ht="15.75">
      <c r="A53" s="16" t="s">
        <v>15</v>
      </c>
      <c r="B53" s="23" t="s">
        <v>71</v>
      </c>
      <c r="C53" s="23" t="s">
        <v>20</v>
      </c>
      <c r="D53" s="56">
        <f t="shared" si="4"/>
        <v>133.2</v>
      </c>
      <c r="E53" s="56">
        <f t="shared" si="4"/>
        <v>0</v>
      </c>
      <c r="F53" s="56">
        <f t="shared" si="4"/>
        <v>0</v>
      </c>
      <c r="G53" s="56">
        <f t="shared" si="4"/>
        <v>133.2</v>
      </c>
      <c r="H53" s="56">
        <f t="shared" si="4"/>
        <v>133.2</v>
      </c>
      <c r="I53" s="5"/>
    </row>
    <row r="54" spans="1:9" ht="15.75">
      <c r="A54" s="16" t="s">
        <v>13</v>
      </c>
      <c r="B54" s="23" t="s">
        <v>71</v>
      </c>
      <c r="C54" s="23" t="s">
        <v>7</v>
      </c>
      <c r="D54" s="56">
        <v>133.2</v>
      </c>
      <c r="E54" s="58"/>
      <c r="F54" s="58"/>
      <c r="G54" s="56">
        <v>133.2</v>
      </c>
      <c r="H54" s="56">
        <v>133.2</v>
      </c>
      <c r="I54" s="5"/>
    </row>
    <row r="55" spans="1:9" ht="24" customHeight="1">
      <c r="A55" s="35" t="s">
        <v>109</v>
      </c>
      <c r="B55" s="36" t="s">
        <v>31</v>
      </c>
      <c r="C55" s="36"/>
      <c r="D55" s="54">
        <f>D56+D81</f>
        <v>19277.2</v>
      </c>
      <c r="E55" s="54" t="e">
        <f>E56+E81</f>
        <v>#REF!</v>
      </c>
      <c r="F55" s="54" t="e">
        <f>F56+F81</f>
        <v>#REF!</v>
      </c>
      <c r="G55" s="54">
        <f>G56+G81</f>
        <v>18578.9</v>
      </c>
      <c r="H55" s="54">
        <f>H56+H81</f>
        <v>17361.600000000002</v>
      </c>
      <c r="I55" s="5"/>
    </row>
    <row r="56" spans="1:9" ht="31.5">
      <c r="A56" s="11" t="s">
        <v>110</v>
      </c>
      <c r="B56" s="15" t="s">
        <v>72</v>
      </c>
      <c r="C56" s="15"/>
      <c r="D56" s="55">
        <f>D57+D60+D63+D66+D69+D72+D75+D78</f>
        <v>6551.500000000001</v>
      </c>
      <c r="E56" s="55" t="e">
        <f>E57+E60+E63+E66+E69+E72+E75+E78</f>
        <v>#REF!</v>
      </c>
      <c r="F56" s="55" t="e">
        <f>F57+F60+F63+F66+F69+F72+F75+F78</f>
        <v>#REF!</v>
      </c>
      <c r="G56" s="55">
        <f>G57+G60+G63+G66+G69+G72+G75+G78</f>
        <v>5361.700000000002</v>
      </c>
      <c r="H56" s="55">
        <f>H57+H60+H63+H66+H69+H72+H75+H78</f>
        <v>5479.100000000001</v>
      </c>
      <c r="I56" s="5"/>
    </row>
    <row r="57" spans="1:9" ht="15.75">
      <c r="A57" s="11" t="s">
        <v>111</v>
      </c>
      <c r="B57" s="15" t="s">
        <v>46</v>
      </c>
      <c r="C57" s="15" t="s">
        <v>4</v>
      </c>
      <c r="D57" s="55">
        <f>D58</f>
        <v>1506.8</v>
      </c>
      <c r="E57" s="59" t="e">
        <f aca="true" t="shared" si="5" ref="D57:H58">E58</f>
        <v>#REF!</v>
      </c>
      <c r="F57" s="59" t="e">
        <f t="shared" si="5"/>
        <v>#REF!</v>
      </c>
      <c r="G57" s="55">
        <f t="shared" si="5"/>
        <v>1396.8</v>
      </c>
      <c r="H57" s="55">
        <f t="shared" si="5"/>
        <v>1506.8</v>
      </c>
      <c r="I57" s="5"/>
    </row>
    <row r="58" spans="1:9" ht="15.75">
      <c r="A58" s="16" t="s">
        <v>11</v>
      </c>
      <c r="B58" s="23" t="s">
        <v>46</v>
      </c>
      <c r="C58" s="23" t="s">
        <v>21</v>
      </c>
      <c r="D58" s="56">
        <f t="shared" si="5"/>
        <v>1506.8</v>
      </c>
      <c r="E58" s="60" t="e">
        <f t="shared" si="5"/>
        <v>#REF!</v>
      </c>
      <c r="F58" s="60" t="e">
        <f t="shared" si="5"/>
        <v>#REF!</v>
      </c>
      <c r="G58" s="56">
        <f t="shared" si="5"/>
        <v>1396.8</v>
      </c>
      <c r="H58" s="56">
        <f t="shared" si="5"/>
        <v>1506.8</v>
      </c>
      <c r="I58" s="5"/>
    </row>
    <row r="59" spans="1:9" ht="15.75">
      <c r="A59" s="16" t="s">
        <v>12</v>
      </c>
      <c r="B59" s="23" t="s">
        <v>46</v>
      </c>
      <c r="C59" s="23" t="s">
        <v>22</v>
      </c>
      <c r="D59" s="56">
        <v>1506.8</v>
      </c>
      <c r="E59" s="60" t="e">
        <f>#REF!+#REF!</f>
        <v>#REF!</v>
      </c>
      <c r="F59" s="60" t="e">
        <f>#REF!+#REF!</f>
        <v>#REF!</v>
      </c>
      <c r="G59" s="56">
        <v>1396.8</v>
      </c>
      <c r="H59" s="56">
        <v>1506.8</v>
      </c>
      <c r="I59" s="5"/>
    </row>
    <row r="60" spans="1:9" ht="31.5">
      <c r="A60" s="11" t="s">
        <v>112</v>
      </c>
      <c r="B60" s="15" t="s">
        <v>45</v>
      </c>
      <c r="C60" s="15" t="s">
        <v>4</v>
      </c>
      <c r="D60" s="55">
        <v>5</v>
      </c>
      <c r="E60" s="59"/>
      <c r="F60" s="59"/>
      <c r="G60" s="55">
        <v>5</v>
      </c>
      <c r="H60" s="55">
        <v>5</v>
      </c>
      <c r="I60" s="5"/>
    </row>
    <row r="61" spans="1:9" ht="15.75">
      <c r="A61" s="16" t="s">
        <v>15</v>
      </c>
      <c r="B61" s="23" t="s">
        <v>45</v>
      </c>
      <c r="C61" s="23" t="s">
        <v>20</v>
      </c>
      <c r="D61" s="56">
        <f>D62</f>
        <v>5</v>
      </c>
      <c r="E61" s="60" t="e">
        <f>E62</f>
        <v>#REF!</v>
      </c>
      <c r="F61" s="60" t="e">
        <f>F62</f>
        <v>#REF!</v>
      </c>
      <c r="G61" s="56">
        <f>G62</f>
        <v>5</v>
      </c>
      <c r="H61" s="56">
        <f>H62</f>
        <v>5</v>
      </c>
      <c r="I61" s="5"/>
    </row>
    <row r="62" spans="1:9" ht="15.75">
      <c r="A62" s="16" t="s">
        <v>13</v>
      </c>
      <c r="B62" s="23" t="s">
        <v>45</v>
      </c>
      <c r="C62" s="23" t="s">
        <v>7</v>
      </c>
      <c r="D62" s="56">
        <v>5</v>
      </c>
      <c r="E62" s="60" t="e">
        <f>#REF!</f>
        <v>#REF!</v>
      </c>
      <c r="F62" s="60" t="e">
        <f>#REF!</f>
        <v>#REF!</v>
      </c>
      <c r="G62" s="56">
        <v>5</v>
      </c>
      <c r="H62" s="56">
        <v>5</v>
      </c>
      <c r="I62" s="5"/>
    </row>
    <row r="63" spans="1:9" ht="15.75">
      <c r="A63" s="11" t="s">
        <v>113</v>
      </c>
      <c r="B63" s="15" t="s">
        <v>44</v>
      </c>
      <c r="C63" s="15" t="s">
        <v>4</v>
      </c>
      <c r="D63" s="55">
        <f aca="true" t="shared" si="6" ref="D63:H64">D64</f>
        <v>3542.8</v>
      </c>
      <c r="E63" s="55" t="e">
        <f t="shared" si="6"/>
        <v>#REF!</v>
      </c>
      <c r="F63" s="55" t="e">
        <f t="shared" si="6"/>
        <v>#REF!</v>
      </c>
      <c r="G63" s="55">
        <f t="shared" si="6"/>
        <v>3542.8</v>
      </c>
      <c r="H63" s="55">
        <f t="shared" si="6"/>
        <v>3542.8</v>
      </c>
      <c r="I63" s="5"/>
    </row>
    <row r="64" spans="1:9" ht="15.75">
      <c r="A64" s="16" t="s">
        <v>11</v>
      </c>
      <c r="B64" s="23" t="s">
        <v>44</v>
      </c>
      <c r="C64" s="23" t="s">
        <v>21</v>
      </c>
      <c r="D64" s="56">
        <f t="shared" si="6"/>
        <v>3542.8</v>
      </c>
      <c r="E64" s="60" t="e">
        <f t="shared" si="6"/>
        <v>#REF!</v>
      </c>
      <c r="F64" s="60" t="e">
        <f t="shared" si="6"/>
        <v>#REF!</v>
      </c>
      <c r="G64" s="56">
        <f t="shared" si="6"/>
        <v>3542.8</v>
      </c>
      <c r="H64" s="56">
        <f t="shared" si="6"/>
        <v>3542.8</v>
      </c>
      <c r="I64" s="5"/>
    </row>
    <row r="65" spans="1:9" ht="15.75">
      <c r="A65" s="16" t="s">
        <v>12</v>
      </c>
      <c r="B65" s="23" t="s">
        <v>44</v>
      </c>
      <c r="C65" s="23" t="s">
        <v>22</v>
      </c>
      <c r="D65" s="56">
        <v>3542.8</v>
      </c>
      <c r="E65" s="60" t="e">
        <f>#REF!+#REF!</f>
        <v>#REF!</v>
      </c>
      <c r="F65" s="60" t="e">
        <f>#REF!+#REF!</f>
        <v>#REF!</v>
      </c>
      <c r="G65" s="56">
        <v>3542.8</v>
      </c>
      <c r="H65" s="56">
        <v>3542.8</v>
      </c>
      <c r="I65" s="5"/>
    </row>
    <row r="66" spans="1:9" ht="31.5">
      <c r="A66" s="11" t="s">
        <v>114</v>
      </c>
      <c r="B66" s="15" t="s">
        <v>43</v>
      </c>
      <c r="C66" s="15" t="s">
        <v>4</v>
      </c>
      <c r="D66" s="55">
        <f aca="true" t="shared" si="7" ref="D66:H67">D67</f>
        <v>902.7</v>
      </c>
      <c r="E66" s="55" t="e">
        <f t="shared" si="7"/>
        <v>#REF!</v>
      </c>
      <c r="F66" s="55" t="e">
        <f t="shared" si="7"/>
        <v>#REF!</v>
      </c>
      <c r="G66" s="55">
        <f t="shared" si="7"/>
        <v>0</v>
      </c>
      <c r="H66" s="55">
        <f t="shared" si="7"/>
        <v>0</v>
      </c>
      <c r="I66" s="5"/>
    </row>
    <row r="67" spans="1:9" ht="15.75">
      <c r="A67" s="16" t="s">
        <v>14</v>
      </c>
      <c r="B67" s="23" t="s">
        <v>43</v>
      </c>
      <c r="C67" s="23" t="s">
        <v>23</v>
      </c>
      <c r="D67" s="56">
        <f t="shared" si="7"/>
        <v>902.7</v>
      </c>
      <c r="E67" s="60" t="e">
        <f t="shared" si="7"/>
        <v>#REF!</v>
      </c>
      <c r="F67" s="60" t="e">
        <f t="shared" si="7"/>
        <v>#REF!</v>
      </c>
      <c r="G67" s="56">
        <f t="shared" si="7"/>
        <v>0</v>
      </c>
      <c r="H67" s="56">
        <f t="shared" si="7"/>
        <v>0</v>
      </c>
      <c r="I67" s="5"/>
    </row>
    <row r="68" spans="1:9" ht="15.75">
      <c r="A68" s="16" t="s">
        <v>26</v>
      </c>
      <c r="B68" s="23" t="s">
        <v>43</v>
      </c>
      <c r="C68" s="23" t="s">
        <v>5</v>
      </c>
      <c r="D68" s="56">
        <v>902.7</v>
      </c>
      <c r="E68" s="60" t="e">
        <f>#REF!</f>
        <v>#REF!</v>
      </c>
      <c r="F68" s="60" t="e">
        <f>#REF!</f>
        <v>#REF!</v>
      </c>
      <c r="G68" s="56">
        <v>0</v>
      </c>
      <c r="H68" s="56">
        <v>0</v>
      </c>
      <c r="I68" s="5"/>
    </row>
    <row r="69" spans="1:9" ht="31.5">
      <c r="A69" s="11" t="s">
        <v>115</v>
      </c>
      <c r="B69" s="15" t="s">
        <v>79</v>
      </c>
      <c r="C69" s="15" t="s">
        <v>4</v>
      </c>
      <c r="D69" s="55">
        <f>D70</f>
        <v>354.5</v>
      </c>
      <c r="E69" s="59" t="e">
        <f>E71</f>
        <v>#REF!</v>
      </c>
      <c r="F69" s="59" t="e">
        <f>F71</f>
        <v>#REF!</v>
      </c>
      <c r="G69" s="55">
        <v>180.1</v>
      </c>
      <c r="H69" s="55">
        <v>180.1</v>
      </c>
      <c r="I69" s="5"/>
    </row>
    <row r="70" spans="1:9" ht="15.75">
      <c r="A70" s="16" t="s">
        <v>83</v>
      </c>
      <c r="B70" s="23" t="s">
        <v>79</v>
      </c>
      <c r="C70" s="23" t="s">
        <v>84</v>
      </c>
      <c r="D70" s="56">
        <f>D71</f>
        <v>354.5</v>
      </c>
      <c r="E70" s="60"/>
      <c r="F70" s="60"/>
      <c r="G70" s="56">
        <v>180.1</v>
      </c>
      <c r="H70" s="56">
        <v>180.1</v>
      </c>
      <c r="I70" s="5"/>
    </row>
    <row r="71" spans="1:9" ht="15.75">
      <c r="A71" s="45" t="s">
        <v>85</v>
      </c>
      <c r="B71" s="23" t="s">
        <v>79</v>
      </c>
      <c r="C71" s="23" t="s">
        <v>42</v>
      </c>
      <c r="D71" s="56">
        <v>354.5</v>
      </c>
      <c r="E71" s="60" t="e">
        <f>#REF!</f>
        <v>#REF!</v>
      </c>
      <c r="F71" s="60" t="e">
        <f>#REF!</f>
        <v>#REF!</v>
      </c>
      <c r="G71" s="56">
        <v>180.1</v>
      </c>
      <c r="H71" s="56">
        <v>180.1</v>
      </c>
      <c r="I71" s="5"/>
    </row>
    <row r="72" spans="1:9" ht="15.75">
      <c r="A72" s="20" t="s">
        <v>116</v>
      </c>
      <c r="B72" s="15" t="s">
        <v>41</v>
      </c>
      <c r="C72" s="15" t="s">
        <v>4</v>
      </c>
      <c r="D72" s="55">
        <f>D73</f>
        <v>217.8</v>
      </c>
      <c r="E72" s="59" t="e">
        <f aca="true" t="shared" si="8" ref="E72:H73">E73</f>
        <v>#REF!</v>
      </c>
      <c r="F72" s="59" t="e">
        <f t="shared" si="8"/>
        <v>#REF!</v>
      </c>
      <c r="G72" s="55">
        <f t="shared" si="8"/>
        <v>215.1</v>
      </c>
      <c r="H72" s="55">
        <f t="shared" si="8"/>
        <v>222.5</v>
      </c>
      <c r="I72" s="5"/>
    </row>
    <row r="73" spans="1:9" ht="15.75">
      <c r="A73" s="46" t="s">
        <v>11</v>
      </c>
      <c r="B73" s="23" t="s">
        <v>41</v>
      </c>
      <c r="C73" s="23" t="s">
        <v>21</v>
      </c>
      <c r="D73" s="56">
        <f>D74</f>
        <v>217.8</v>
      </c>
      <c r="E73" s="60" t="e">
        <f t="shared" si="8"/>
        <v>#REF!</v>
      </c>
      <c r="F73" s="60" t="e">
        <f t="shared" si="8"/>
        <v>#REF!</v>
      </c>
      <c r="G73" s="56">
        <f t="shared" si="8"/>
        <v>215.1</v>
      </c>
      <c r="H73" s="56">
        <f t="shared" si="8"/>
        <v>222.5</v>
      </c>
      <c r="I73" s="5"/>
    </row>
    <row r="74" spans="1:9" ht="15.75">
      <c r="A74" s="46" t="s">
        <v>12</v>
      </c>
      <c r="B74" s="23" t="s">
        <v>41</v>
      </c>
      <c r="C74" s="23" t="s">
        <v>22</v>
      </c>
      <c r="D74" s="56">
        <v>217.8</v>
      </c>
      <c r="E74" s="60" t="e">
        <f>#REF!</f>
        <v>#REF!</v>
      </c>
      <c r="F74" s="60" t="e">
        <f>#REF!</f>
        <v>#REF!</v>
      </c>
      <c r="G74" s="56">
        <v>215.1</v>
      </c>
      <c r="H74" s="56">
        <v>222.5</v>
      </c>
      <c r="I74" s="5"/>
    </row>
    <row r="75" spans="1:9" ht="47.25">
      <c r="A75" s="13" t="s">
        <v>117</v>
      </c>
      <c r="B75" s="15" t="s">
        <v>40</v>
      </c>
      <c r="C75" s="15" t="s">
        <v>4</v>
      </c>
      <c r="D75" s="55">
        <f>D76</f>
        <v>14.6</v>
      </c>
      <c r="E75" s="55">
        <f aca="true" t="shared" si="9" ref="E75:H76">E76</f>
        <v>0</v>
      </c>
      <c r="F75" s="55">
        <f t="shared" si="9"/>
        <v>0</v>
      </c>
      <c r="G75" s="55">
        <f t="shared" si="9"/>
        <v>14.6</v>
      </c>
      <c r="H75" s="55">
        <f t="shared" si="9"/>
        <v>14.6</v>
      </c>
      <c r="I75" s="5"/>
    </row>
    <row r="76" spans="1:9" ht="15.75">
      <c r="A76" s="46" t="s">
        <v>15</v>
      </c>
      <c r="B76" s="23" t="s">
        <v>40</v>
      </c>
      <c r="C76" s="23" t="s">
        <v>20</v>
      </c>
      <c r="D76" s="56">
        <f>D77</f>
        <v>14.6</v>
      </c>
      <c r="E76" s="56">
        <f t="shared" si="9"/>
        <v>0</v>
      </c>
      <c r="F76" s="56">
        <f t="shared" si="9"/>
        <v>0</v>
      </c>
      <c r="G76" s="56">
        <f t="shared" si="9"/>
        <v>14.6</v>
      </c>
      <c r="H76" s="56">
        <f t="shared" si="9"/>
        <v>14.6</v>
      </c>
      <c r="I76" s="5"/>
    </row>
    <row r="77" spans="1:9" ht="15.75">
      <c r="A77" s="16" t="s">
        <v>13</v>
      </c>
      <c r="B77" s="23" t="s">
        <v>40</v>
      </c>
      <c r="C77" s="23" t="s">
        <v>7</v>
      </c>
      <c r="D77" s="56">
        <v>14.6</v>
      </c>
      <c r="E77" s="60"/>
      <c r="F77" s="60"/>
      <c r="G77" s="56">
        <v>14.6</v>
      </c>
      <c r="H77" s="56">
        <v>14.6</v>
      </c>
      <c r="I77" s="5"/>
    </row>
    <row r="78" spans="1:9" ht="47.25">
      <c r="A78" s="13" t="s">
        <v>118</v>
      </c>
      <c r="B78" s="15" t="s">
        <v>39</v>
      </c>
      <c r="C78" s="15" t="s">
        <v>4</v>
      </c>
      <c r="D78" s="55">
        <f aca="true" t="shared" si="10" ref="D78:H79">D79</f>
        <v>7.3</v>
      </c>
      <c r="E78" s="55" t="e">
        <f t="shared" si="10"/>
        <v>#REF!</v>
      </c>
      <c r="F78" s="55" t="e">
        <f t="shared" si="10"/>
        <v>#REF!</v>
      </c>
      <c r="G78" s="55">
        <f t="shared" si="10"/>
        <v>7.3</v>
      </c>
      <c r="H78" s="55">
        <f t="shared" si="10"/>
        <v>7.3</v>
      </c>
      <c r="I78" s="5"/>
    </row>
    <row r="79" spans="1:9" ht="15.75">
      <c r="A79" s="46" t="s">
        <v>15</v>
      </c>
      <c r="B79" s="23" t="s">
        <v>39</v>
      </c>
      <c r="C79" s="23" t="s">
        <v>20</v>
      </c>
      <c r="D79" s="56">
        <f t="shared" si="10"/>
        <v>7.3</v>
      </c>
      <c r="E79" s="60" t="e">
        <f t="shared" si="10"/>
        <v>#REF!</v>
      </c>
      <c r="F79" s="60" t="e">
        <f t="shared" si="10"/>
        <v>#REF!</v>
      </c>
      <c r="G79" s="56">
        <f t="shared" si="10"/>
        <v>7.3</v>
      </c>
      <c r="H79" s="56">
        <f t="shared" si="10"/>
        <v>7.3</v>
      </c>
      <c r="I79" s="5"/>
    </row>
    <row r="80" spans="1:9" ht="15.75">
      <c r="A80" s="16" t="s">
        <v>13</v>
      </c>
      <c r="B80" s="23" t="s">
        <v>39</v>
      </c>
      <c r="C80" s="23" t="s">
        <v>7</v>
      </c>
      <c r="D80" s="56">
        <v>7.3</v>
      </c>
      <c r="E80" s="60" t="e">
        <f>#REF!</f>
        <v>#REF!</v>
      </c>
      <c r="F80" s="60" t="e">
        <f>#REF!</f>
        <v>#REF!</v>
      </c>
      <c r="G80" s="56">
        <v>7.3</v>
      </c>
      <c r="H80" s="56">
        <v>7.3</v>
      </c>
      <c r="I80" s="5"/>
    </row>
    <row r="81" spans="1:9" ht="31.5">
      <c r="A81" s="35" t="s">
        <v>119</v>
      </c>
      <c r="B81" s="39" t="s">
        <v>32</v>
      </c>
      <c r="C81" s="36"/>
      <c r="D81" s="54">
        <f>D82+D87</f>
        <v>12725.7</v>
      </c>
      <c r="E81" s="54">
        <f>E82+E87</f>
        <v>5966.8</v>
      </c>
      <c r="F81" s="54">
        <f>F82+F87</f>
        <v>5966.8</v>
      </c>
      <c r="G81" s="54">
        <f>G82+G87</f>
        <v>13217.2</v>
      </c>
      <c r="H81" s="54">
        <f>H82+H87</f>
        <v>11882.5</v>
      </c>
      <c r="I81" s="5"/>
    </row>
    <row r="82" spans="1:9" ht="31.5">
      <c r="A82" s="11" t="s">
        <v>120</v>
      </c>
      <c r="B82" s="21" t="s">
        <v>74</v>
      </c>
      <c r="C82" s="15" t="s">
        <v>4</v>
      </c>
      <c r="D82" s="55">
        <f>D83+D85</f>
        <v>2170.7</v>
      </c>
      <c r="E82" s="55">
        <f>E83+E85</f>
        <v>670.6</v>
      </c>
      <c r="F82" s="55">
        <f>F83+F85</f>
        <v>670.6</v>
      </c>
      <c r="G82" s="55">
        <f>G83+G85</f>
        <v>2662.2</v>
      </c>
      <c r="H82" s="55">
        <f>H83+H85</f>
        <v>1646.1</v>
      </c>
      <c r="I82" s="5"/>
    </row>
    <row r="83" spans="1:9" ht="15.75">
      <c r="A83" s="16" t="s">
        <v>15</v>
      </c>
      <c r="B83" s="22" t="s">
        <v>74</v>
      </c>
      <c r="C83" s="23" t="s">
        <v>20</v>
      </c>
      <c r="D83" s="56">
        <f>D84</f>
        <v>2145.7</v>
      </c>
      <c r="E83" s="56">
        <f>E84</f>
        <v>670.6</v>
      </c>
      <c r="F83" s="56">
        <f>F84</f>
        <v>670.6</v>
      </c>
      <c r="G83" s="56">
        <f>G84</f>
        <v>2637.2</v>
      </c>
      <c r="H83" s="56">
        <f>H84</f>
        <v>1621.1</v>
      </c>
      <c r="I83" s="5"/>
    </row>
    <row r="84" spans="1:9" ht="15.75">
      <c r="A84" s="16" t="s">
        <v>13</v>
      </c>
      <c r="B84" s="22" t="s">
        <v>74</v>
      </c>
      <c r="C84" s="23" t="s">
        <v>7</v>
      </c>
      <c r="D84" s="56">
        <v>2145.7</v>
      </c>
      <c r="E84" s="56">
        <v>670.6</v>
      </c>
      <c r="F84" s="56">
        <v>670.6</v>
      </c>
      <c r="G84" s="56">
        <v>2637.2</v>
      </c>
      <c r="H84" s="56">
        <v>1621.1</v>
      </c>
      <c r="I84" s="5"/>
    </row>
    <row r="85" spans="1:9" ht="15.75">
      <c r="A85" s="16" t="s">
        <v>16</v>
      </c>
      <c r="B85" s="22" t="s">
        <v>74</v>
      </c>
      <c r="C85" s="23" t="s">
        <v>19</v>
      </c>
      <c r="D85" s="56">
        <f>D86</f>
        <v>25</v>
      </c>
      <c r="E85" s="56">
        <f>E86</f>
        <v>0</v>
      </c>
      <c r="F85" s="56">
        <f>F86</f>
        <v>0</v>
      </c>
      <c r="G85" s="56">
        <f>G86</f>
        <v>25</v>
      </c>
      <c r="H85" s="56">
        <f>H86</f>
        <v>25</v>
      </c>
      <c r="I85" s="5"/>
    </row>
    <row r="86" spans="1:9" ht="15.75">
      <c r="A86" s="25" t="s">
        <v>17</v>
      </c>
      <c r="B86" s="22" t="s">
        <v>74</v>
      </c>
      <c r="C86" s="23" t="s">
        <v>24</v>
      </c>
      <c r="D86" s="56">
        <v>25</v>
      </c>
      <c r="E86" s="56"/>
      <c r="F86" s="56"/>
      <c r="G86" s="56">
        <v>25</v>
      </c>
      <c r="H86" s="56">
        <v>25</v>
      </c>
      <c r="I86" s="5"/>
    </row>
    <row r="87" spans="1:9" ht="15.75">
      <c r="A87" s="11" t="s">
        <v>121</v>
      </c>
      <c r="B87" s="21" t="s">
        <v>38</v>
      </c>
      <c r="C87" s="15" t="s">
        <v>4</v>
      </c>
      <c r="D87" s="55">
        <f>D88</f>
        <v>10555</v>
      </c>
      <c r="E87" s="55">
        <f>E88</f>
        <v>5296.2</v>
      </c>
      <c r="F87" s="55">
        <f>F88</f>
        <v>5296.2</v>
      </c>
      <c r="G87" s="55">
        <f>G88</f>
        <v>10555</v>
      </c>
      <c r="H87" s="55">
        <f>H88</f>
        <v>10236.4</v>
      </c>
      <c r="I87" s="5"/>
    </row>
    <row r="88" spans="1:9" ht="15.75">
      <c r="A88" s="16" t="s">
        <v>11</v>
      </c>
      <c r="B88" s="22" t="s">
        <v>38</v>
      </c>
      <c r="C88" s="23" t="s">
        <v>21</v>
      </c>
      <c r="D88" s="56">
        <f>D89</f>
        <v>10555</v>
      </c>
      <c r="E88" s="56">
        <v>5296.2</v>
      </c>
      <c r="F88" s="56">
        <v>5296.2</v>
      </c>
      <c r="G88" s="56">
        <f>G89</f>
        <v>10555</v>
      </c>
      <c r="H88" s="56">
        <f>H89</f>
        <v>10236.4</v>
      </c>
      <c r="I88" s="5"/>
    </row>
    <row r="89" spans="1:9" ht="15.75">
      <c r="A89" s="16" t="s">
        <v>18</v>
      </c>
      <c r="B89" s="22" t="s">
        <v>38</v>
      </c>
      <c r="C89" s="23" t="s">
        <v>6</v>
      </c>
      <c r="D89" s="56">
        <v>10555</v>
      </c>
      <c r="E89" s="56">
        <v>5296.2</v>
      </c>
      <c r="F89" s="56">
        <v>5296.2</v>
      </c>
      <c r="G89" s="56">
        <v>10555</v>
      </c>
      <c r="H89" s="56">
        <v>10236.4</v>
      </c>
      <c r="I89" s="5"/>
    </row>
    <row r="90" spans="1:9" ht="26.25" customHeight="1">
      <c r="A90" s="35" t="s">
        <v>128</v>
      </c>
      <c r="B90" s="38" t="s">
        <v>29</v>
      </c>
      <c r="C90" s="38"/>
      <c r="D90" s="61">
        <f>D91+D94</f>
        <v>15</v>
      </c>
      <c r="E90" s="61">
        <f>E91+E94</f>
        <v>0</v>
      </c>
      <c r="F90" s="61">
        <f>F91+F94</f>
        <v>0</v>
      </c>
      <c r="G90" s="61">
        <f>G91+G94</f>
        <v>15</v>
      </c>
      <c r="H90" s="61">
        <f>H91+H94</f>
        <v>15</v>
      </c>
      <c r="I90" s="5"/>
    </row>
    <row r="91" spans="1:9" ht="15.75">
      <c r="A91" s="11" t="s">
        <v>122</v>
      </c>
      <c r="B91" s="15" t="s">
        <v>51</v>
      </c>
      <c r="C91" s="15" t="s">
        <v>4</v>
      </c>
      <c r="D91" s="55">
        <f>D92</f>
        <v>7.5</v>
      </c>
      <c r="E91" s="62"/>
      <c r="F91" s="62"/>
      <c r="G91" s="55">
        <f>G92</f>
        <v>7.5</v>
      </c>
      <c r="H91" s="55">
        <f>H92</f>
        <v>7.5</v>
      </c>
      <c r="I91" s="5"/>
    </row>
    <row r="92" spans="1:9" ht="15.75">
      <c r="A92" s="16" t="s">
        <v>15</v>
      </c>
      <c r="B92" s="23" t="s">
        <v>51</v>
      </c>
      <c r="C92" s="23" t="s">
        <v>20</v>
      </c>
      <c r="D92" s="56">
        <f>D93</f>
        <v>7.5</v>
      </c>
      <c r="E92" s="63"/>
      <c r="F92" s="63"/>
      <c r="G92" s="56">
        <f>G93</f>
        <v>7.5</v>
      </c>
      <c r="H92" s="56">
        <f>H93</f>
        <v>7.5</v>
      </c>
      <c r="I92" s="5"/>
    </row>
    <row r="93" spans="1:9" ht="15.75">
      <c r="A93" s="16" t="s">
        <v>13</v>
      </c>
      <c r="B93" s="23" t="s">
        <v>51</v>
      </c>
      <c r="C93" s="23" t="s">
        <v>7</v>
      </c>
      <c r="D93" s="56">
        <v>7.5</v>
      </c>
      <c r="E93" s="63"/>
      <c r="F93" s="63"/>
      <c r="G93" s="56">
        <v>7.5</v>
      </c>
      <c r="H93" s="56">
        <v>7.5</v>
      </c>
      <c r="I93" s="5"/>
    </row>
    <row r="94" spans="1:9" ht="31.5">
      <c r="A94" s="11" t="s">
        <v>123</v>
      </c>
      <c r="B94" s="15" t="s">
        <v>50</v>
      </c>
      <c r="C94" s="15" t="s">
        <v>4</v>
      </c>
      <c r="D94" s="55">
        <f>D95</f>
        <v>7.5</v>
      </c>
      <c r="E94" s="62"/>
      <c r="F94" s="62"/>
      <c r="G94" s="55">
        <f>G95</f>
        <v>7.5</v>
      </c>
      <c r="H94" s="55">
        <f>H95</f>
        <v>7.5</v>
      </c>
      <c r="I94" s="5"/>
    </row>
    <row r="95" spans="1:9" ht="15.75">
      <c r="A95" s="16" t="s">
        <v>15</v>
      </c>
      <c r="B95" s="23" t="s">
        <v>50</v>
      </c>
      <c r="C95" s="23" t="s">
        <v>20</v>
      </c>
      <c r="D95" s="56">
        <f>D96</f>
        <v>7.5</v>
      </c>
      <c r="E95" s="63"/>
      <c r="F95" s="63"/>
      <c r="G95" s="56">
        <f>G96</f>
        <v>7.5</v>
      </c>
      <c r="H95" s="56">
        <f>H96</f>
        <v>7.5</v>
      </c>
      <c r="I95" s="5"/>
    </row>
    <row r="96" spans="1:9" ht="15.75">
      <c r="A96" s="16" t="s">
        <v>13</v>
      </c>
      <c r="B96" s="23" t="s">
        <v>50</v>
      </c>
      <c r="C96" s="23" t="s">
        <v>7</v>
      </c>
      <c r="D96" s="56">
        <v>7.5</v>
      </c>
      <c r="E96" s="63"/>
      <c r="F96" s="63"/>
      <c r="G96" s="56">
        <v>7.5</v>
      </c>
      <c r="H96" s="56">
        <v>7.5</v>
      </c>
      <c r="I96" s="5"/>
    </row>
    <row r="97" spans="1:9" ht="28.5" customHeight="1">
      <c r="A97" s="37" t="s">
        <v>124</v>
      </c>
      <c r="B97" s="38" t="s">
        <v>47</v>
      </c>
      <c r="C97" s="38"/>
      <c r="D97" s="61">
        <f>D98+D101+D104</f>
        <v>4206.8</v>
      </c>
      <c r="E97" s="61">
        <f>E98+E101+E104</f>
        <v>0</v>
      </c>
      <c r="F97" s="61">
        <f>F98+F101+F104</f>
        <v>0</v>
      </c>
      <c r="G97" s="61">
        <f>G98+G101+G104</f>
        <v>4413</v>
      </c>
      <c r="H97" s="61">
        <f>H98+H101+H104</f>
        <v>5006.6</v>
      </c>
      <c r="I97" s="5"/>
    </row>
    <row r="98" spans="1:9" ht="15.75">
      <c r="A98" s="11" t="s">
        <v>125</v>
      </c>
      <c r="B98" s="15" t="s">
        <v>49</v>
      </c>
      <c r="C98" s="15" t="s">
        <v>4</v>
      </c>
      <c r="D98" s="55">
        <f>D99</f>
        <v>2587.1</v>
      </c>
      <c r="E98" s="62"/>
      <c r="F98" s="62"/>
      <c r="G98" s="55">
        <f>G99</f>
        <v>2717</v>
      </c>
      <c r="H98" s="55">
        <f>H99</f>
        <v>2852.8</v>
      </c>
      <c r="I98" s="5"/>
    </row>
    <row r="99" spans="1:9" ht="15.75">
      <c r="A99" s="16" t="s">
        <v>15</v>
      </c>
      <c r="B99" s="23" t="s">
        <v>49</v>
      </c>
      <c r="C99" s="23" t="s">
        <v>20</v>
      </c>
      <c r="D99" s="56">
        <f>D100</f>
        <v>2587.1</v>
      </c>
      <c r="E99" s="63"/>
      <c r="F99" s="63"/>
      <c r="G99" s="56">
        <f>G100</f>
        <v>2717</v>
      </c>
      <c r="H99" s="56">
        <f>H100</f>
        <v>2852.8</v>
      </c>
      <c r="I99" s="5"/>
    </row>
    <row r="100" spans="1:9" ht="15.75">
      <c r="A100" s="16" t="s">
        <v>13</v>
      </c>
      <c r="B100" s="23" t="s">
        <v>49</v>
      </c>
      <c r="C100" s="23" t="s">
        <v>7</v>
      </c>
      <c r="D100" s="56">
        <v>2587.1</v>
      </c>
      <c r="E100" s="63"/>
      <c r="F100" s="63"/>
      <c r="G100" s="56">
        <v>2717</v>
      </c>
      <c r="H100" s="56">
        <v>2852.8</v>
      </c>
      <c r="I100" s="5"/>
    </row>
    <row r="101" spans="1:9" ht="15.75">
      <c r="A101" s="65" t="s">
        <v>126</v>
      </c>
      <c r="B101" s="15" t="s">
        <v>48</v>
      </c>
      <c r="C101" s="66" t="s">
        <v>4</v>
      </c>
      <c r="D101" s="67">
        <f>D102</f>
        <v>1519.7</v>
      </c>
      <c r="E101" s="68"/>
      <c r="F101" s="68"/>
      <c r="G101" s="67">
        <f>G102</f>
        <v>1596</v>
      </c>
      <c r="H101" s="67">
        <f>H102</f>
        <v>2053.8</v>
      </c>
      <c r="I101" s="5"/>
    </row>
    <row r="102" spans="1:9" ht="15.75">
      <c r="A102" s="69" t="s">
        <v>15</v>
      </c>
      <c r="B102" s="23" t="s">
        <v>48</v>
      </c>
      <c r="C102" s="70" t="s">
        <v>20</v>
      </c>
      <c r="D102" s="71">
        <f>D103</f>
        <v>1519.7</v>
      </c>
      <c r="E102" s="72"/>
      <c r="F102" s="72"/>
      <c r="G102" s="71">
        <f>G103</f>
        <v>1596</v>
      </c>
      <c r="H102" s="71">
        <f>H103</f>
        <v>2053.8</v>
      </c>
      <c r="I102" s="5"/>
    </row>
    <row r="103" spans="1:9" ht="15.75">
      <c r="A103" s="69" t="s">
        <v>13</v>
      </c>
      <c r="B103" s="23" t="s">
        <v>48</v>
      </c>
      <c r="C103" s="70" t="s">
        <v>7</v>
      </c>
      <c r="D103" s="71">
        <v>1519.7</v>
      </c>
      <c r="E103" s="72"/>
      <c r="F103" s="72"/>
      <c r="G103" s="71">
        <v>1596</v>
      </c>
      <c r="H103" s="71">
        <v>2053.8</v>
      </c>
      <c r="I103" s="5"/>
    </row>
    <row r="104" spans="1:9" ht="15.75">
      <c r="A104" s="9" t="s">
        <v>127</v>
      </c>
      <c r="B104" s="15" t="s">
        <v>89</v>
      </c>
      <c r="C104" s="15" t="s">
        <v>4</v>
      </c>
      <c r="D104" s="49">
        <f aca="true" t="shared" si="11" ref="D104:H105">D105</f>
        <v>100</v>
      </c>
      <c r="E104" s="49">
        <f t="shared" si="11"/>
        <v>0</v>
      </c>
      <c r="F104" s="49">
        <f t="shared" si="11"/>
        <v>0</v>
      </c>
      <c r="G104" s="49">
        <f t="shared" si="11"/>
        <v>100</v>
      </c>
      <c r="H104" s="49">
        <f t="shared" si="11"/>
        <v>100</v>
      </c>
      <c r="I104" s="5"/>
    </row>
    <row r="105" spans="1:9" ht="15.75">
      <c r="A105" s="16" t="s">
        <v>15</v>
      </c>
      <c r="B105" s="23" t="s">
        <v>89</v>
      </c>
      <c r="C105" s="23" t="s">
        <v>20</v>
      </c>
      <c r="D105" s="53">
        <f t="shared" si="11"/>
        <v>100</v>
      </c>
      <c r="E105" s="53">
        <f t="shared" si="11"/>
        <v>0</v>
      </c>
      <c r="F105" s="53">
        <f t="shared" si="11"/>
        <v>0</v>
      </c>
      <c r="G105" s="53">
        <f t="shared" si="11"/>
        <v>100</v>
      </c>
      <c r="H105" s="53">
        <f t="shared" si="11"/>
        <v>100</v>
      </c>
      <c r="I105" s="5"/>
    </row>
    <row r="106" spans="1:9" ht="15.75">
      <c r="A106" s="16" t="s">
        <v>13</v>
      </c>
      <c r="B106" s="23" t="s">
        <v>89</v>
      </c>
      <c r="C106" s="23" t="s">
        <v>7</v>
      </c>
      <c r="D106" s="53">
        <v>100</v>
      </c>
      <c r="E106" s="63"/>
      <c r="F106" s="63"/>
      <c r="G106" s="53">
        <v>100</v>
      </c>
      <c r="H106" s="53">
        <v>100</v>
      </c>
      <c r="I106" s="5"/>
    </row>
    <row r="107" spans="1:9" ht="30.75" customHeight="1">
      <c r="A107" s="37" t="s">
        <v>129</v>
      </c>
      <c r="B107" s="36" t="s">
        <v>57</v>
      </c>
      <c r="C107" s="36"/>
      <c r="D107" s="54">
        <f>D108+D111</f>
        <v>1533.1</v>
      </c>
      <c r="E107" s="54" t="e">
        <f>E108+E111</f>
        <v>#REF!</v>
      </c>
      <c r="F107" s="54" t="e">
        <f>F108+F111</f>
        <v>#REF!</v>
      </c>
      <c r="G107" s="54">
        <f>G108+G111</f>
        <v>995.3</v>
      </c>
      <c r="H107" s="54">
        <f>H108+H111</f>
        <v>1068.8</v>
      </c>
      <c r="I107" s="5"/>
    </row>
    <row r="108" spans="1:9" ht="15.75">
      <c r="A108" s="11" t="s">
        <v>130</v>
      </c>
      <c r="B108" s="15" t="s">
        <v>56</v>
      </c>
      <c r="C108" s="15" t="s">
        <v>4</v>
      </c>
      <c r="D108" s="55">
        <f>D109</f>
        <v>938.4</v>
      </c>
      <c r="E108" s="55" t="e">
        <f aca="true" t="shared" si="12" ref="E108:H109">E109</f>
        <v>#REF!</v>
      </c>
      <c r="F108" s="55" t="e">
        <f t="shared" si="12"/>
        <v>#REF!</v>
      </c>
      <c r="G108" s="55">
        <f t="shared" si="12"/>
        <v>310</v>
      </c>
      <c r="H108" s="55">
        <f t="shared" si="12"/>
        <v>310</v>
      </c>
      <c r="I108" s="5"/>
    </row>
    <row r="109" spans="1:9" ht="15.75">
      <c r="A109" s="16" t="s">
        <v>15</v>
      </c>
      <c r="B109" s="23" t="s">
        <v>56</v>
      </c>
      <c r="C109" s="23" t="s">
        <v>20</v>
      </c>
      <c r="D109" s="56">
        <f>D110</f>
        <v>938.4</v>
      </c>
      <c r="E109" s="56" t="e">
        <f t="shared" si="12"/>
        <v>#REF!</v>
      </c>
      <c r="F109" s="56" t="e">
        <f t="shared" si="12"/>
        <v>#REF!</v>
      </c>
      <c r="G109" s="56">
        <f t="shared" si="12"/>
        <v>310</v>
      </c>
      <c r="H109" s="56">
        <f t="shared" si="12"/>
        <v>310</v>
      </c>
      <c r="I109" s="5"/>
    </row>
    <row r="110" spans="1:9" ht="15.75">
      <c r="A110" s="16" t="s">
        <v>13</v>
      </c>
      <c r="B110" s="23" t="s">
        <v>56</v>
      </c>
      <c r="C110" s="23" t="s">
        <v>7</v>
      </c>
      <c r="D110" s="56">
        <v>938.4</v>
      </c>
      <c r="E110" s="56" t="e">
        <f>#REF!</f>
        <v>#REF!</v>
      </c>
      <c r="F110" s="56" t="e">
        <f>#REF!</f>
        <v>#REF!</v>
      </c>
      <c r="G110" s="56">
        <v>310</v>
      </c>
      <c r="H110" s="56">
        <v>310</v>
      </c>
      <c r="I110" s="5"/>
    </row>
    <row r="111" spans="1:9" ht="15.75">
      <c r="A111" s="11" t="s">
        <v>131</v>
      </c>
      <c r="B111" s="15" t="s">
        <v>55</v>
      </c>
      <c r="C111" s="15" t="s">
        <v>4</v>
      </c>
      <c r="D111" s="55">
        <f>D112</f>
        <v>594.7</v>
      </c>
      <c r="E111" s="55" t="e">
        <f aca="true" t="shared" si="13" ref="E111:H112">E112</f>
        <v>#REF!</v>
      </c>
      <c r="F111" s="55" t="e">
        <f t="shared" si="13"/>
        <v>#REF!</v>
      </c>
      <c r="G111" s="55">
        <f t="shared" si="13"/>
        <v>685.3</v>
      </c>
      <c r="H111" s="55">
        <f t="shared" si="13"/>
        <v>758.8</v>
      </c>
      <c r="I111" s="5"/>
    </row>
    <row r="112" spans="1:9" ht="15.75">
      <c r="A112" s="16" t="s">
        <v>15</v>
      </c>
      <c r="B112" s="23" t="s">
        <v>55</v>
      </c>
      <c r="C112" s="23" t="s">
        <v>20</v>
      </c>
      <c r="D112" s="56">
        <f>D113</f>
        <v>594.7</v>
      </c>
      <c r="E112" s="56" t="e">
        <f t="shared" si="13"/>
        <v>#REF!</v>
      </c>
      <c r="F112" s="56" t="e">
        <f t="shared" si="13"/>
        <v>#REF!</v>
      </c>
      <c r="G112" s="56">
        <f t="shared" si="13"/>
        <v>685.3</v>
      </c>
      <c r="H112" s="56">
        <f t="shared" si="13"/>
        <v>758.8</v>
      </c>
      <c r="I112" s="5"/>
    </row>
    <row r="113" spans="1:9" ht="15.75">
      <c r="A113" s="16" t="s">
        <v>13</v>
      </c>
      <c r="B113" s="23" t="s">
        <v>55</v>
      </c>
      <c r="C113" s="23" t="s">
        <v>7</v>
      </c>
      <c r="D113" s="56">
        <v>594.7</v>
      </c>
      <c r="E113" s="56" t="e">
        <f>#REF!</f>
        <v>#REF!</v>
      </c>
      <c r="F113" s="56" t="e">
        <f>#REF!</f>
        <v>#REF!</v>
      </c>
      <c r="G113" s="56">
        <v>685.3</v>
      </c>
      <c r="H113" s="56">
        <v>758.8</v>
      </c>
      <c r="I113" s="5"/>
    </row>
    <row r="114" spans="1:8" ht="36.75" customHeight="1">
      <c r="A114" s="35" t="s">
        <v>132</v>
      </c>
      <c r="B114" s="36" t="s">
        <v>54</v>
      </c>
      <c r="C114" s="36"/>
      <c r="D114" s="54">
        <f>D115+D128</f>
        <v>4575.5</v>
      </c>
      <c r="E114" s="54" t="e">
        <f>E115+E128</f>
        <v>#REF!</v>
      </c>
      <c r="F114" s="54" t="e">
        <f>F115+F128</f>
        <v>#REF!</v>
      </c>
      <c r="G114" s="54">
        <f>G115+G128</f>
        <v>4920.5</v>
      </c>
      <c r="H114" s="54">
        <f>H115+H128</f>
        <v>4771.2</v>
      </c>
    </row>
    <row r="115" spans="1:8" ht="24" customHeight="1">
      <c r="A115" s="11" t="s">
        <v>86</v>
      </c>
      <c r="B115" s="15" t="s">
        <v>78</v>
      </c>
      <c r="C115" s="15"/>
      <c r="D115" s="55">
        <f>D116+D125</f>
        <v>1149.8999999999999</v>
      </c>
      <c r="E115" s="55" t="e">
        <f>E116+E125</f>
        <v>#REF!</v>
      </c>
      <c r="F115" s="55" t="e">
        <f>F116+F125</f>
        <v>#REF!</v>
      </c>
      <c r="G115" s="55">
        <f>G116+G125+G119</f>
        <v>1344.1</v>
      </c>
      <c r="H115" s="55">
        <f>H116+H125</f>
        <v>1041.1</v>
      </c>
    </row>
    <row r="116" spans="1:8" ht="15.75">
      <c r="A116" s="11" t="s">
        <v>133</v>
      </c>
      <c r="B116" s="15" t="s">
        <v>52</v>
      </c>
      <c r="C116" s="15" t="s">
        <v>4</v>
      </c>
      <c r="D116" s="55">
        <f>D117</f>
        <v>1149.6</v>
      </c>
      <c r="E116" s="59" t="e">
        <f aca="true" t="shared" si="14" ref="E116:H117">E117</f>
        <v>#REF!</v>
      </c>
      <c r="F116" s="59" t="e">
        <f t="shared" si="14"/>
        <v>#REF!</v>
      </c>
      <c r="G116" s="55">
        <f t="shared" si="14"/>
        <v>1040.8</v>
      </c>
      <c r="H116" s="55">
        <f t="shared" si="14"/>
        <v>1040.8</v>
      </c>
    </row>
    <row r="117" spans="1:8" ht="15.75">
      <c r="A117" s="16" t="s">
        <v>15</v>
      </c>
      <c r="B117" s="23" t="s">
        <v>52</v>
      </c>
      <c r="C117" s="23" t="s">
        <v>20</v>
      </c>
      <c r="D117" s="56">
        <f>D118</f>
        <v>1149.6</v>
      </c>
      <c r="E117" s="60" t="e">
        <f t="shared" si="14"/>
        <v>#REF!</v>
      </c>
      <c r="F117" s="60" t="e">
        <f t="shared" si="14"/>
        <v>#REF!</v>
      </c>
      <c r="G117" s="56">
        <f t="shared" si="14"/>
        <v>1040.8</v>
      </c>
      <c r="H117" s="56">
        <f t="shared" si="14"/>
        <v>1040.8</v>
      </c>
    </row>
    <row r="118" spans="1:8" ht="15.75">
      <c r="A118" s="16" t="s">
        <v>13</v>
      </c>
      <c r="B118" s="23" t="s">
        <v>52</v>
      </c>
      <c r="C118" s="23" t="s">
        <v>7</v>
      </c>
      <c r="D118" s="56">
        <v>1149.6</v>
      </c>
      <c r="E118" s="60" t="e">
        <f>#REF!</f>
        <v>#REF!</v>
      </c>
      <c r="F118" s="60" t="e">
        <f>#REF!</f>
        <v>#REF!</v>
      </c>
      <c r="G118" s="56">
        <v>1040.8</v>
      </c>
      <c r="H118" s="56">
        <v>1040.8</v>
      </c>
    </row>
    <row r="119" spans="1:8" ht="31.5">
      <c r="A119" s="11" t="s">
        <v>134</v>
      </c>
      <c r="B119" s="19" t="s">
        <v>87</v>
      </c>
      <c r="C119" s="12">
        <v>0</v>
      </c>
      <c r="D119" s="49">
        <f>D120+D123</f>
        <v>0</v>
      </c>
      <c r="E119" s="49">
        <f>E120+E123</f>
        <v>0</v>
      </c>
      <c r="F119" s="49">
        <f>F120+F123</f>
        <v>0</v>
      </c>
      <c r="G119" s="49">
        <f>G120+G123</f>
        <v>303</v>
      </c>
      <c r="H119" s="49">
        <f>H120+H123</f>
        <v>0</v>
      </c>
    </row>
    <row r="120" spans="1:8" ht="15.75">
      <c r="A120" s="16" t="s">
        <v>15</v>
      </c>
      <c r="B120" s="17" t="s">
        <v>87</v>
      </c>
      <c r="C120" s="18">
        <v>200</v>
      </c>
      <c r="D120" s="53">
        <f>D121</f>
        <v>0</v>
      </c>
      <c r="E120" s="53">
        <f>E121</f>
        <v>0</v>
      </c>
      <c r="F120" s="53">
        <f>F121</f>
        <v>0</v>
      </c>
      <c r="G120" s="53">
        <f>G121</f>
        <v>300</v>
      </c>
      <c r="H120" s="64">
        <f>H121</f>
        <v>0</v>
      </c>
    </row>
    <row r="121" spans="1:8" ht="15.75">
      <c r="A121" s="16" t="s">
        <v>13</v>
      </c>
      <c r="B121" s="17" t="s">
        <v>87</v>
      </c>
      <c r="C121" s="18">
        <v>240</v>
      </c>
      <c r="D121" s="53">
        <v>0</v>
      </c>
      <c r="E121" s="53"/>
      <c r="F121" s="53"/>
      <c r="G121" s="53">
        <v>300</v>
      </c>
      <c r="H121" s="64">
        <v>0</v>
      </c>
    </row>
    <row r="122" spans="1:8" ht="31.5">
      <c r="A122" s="11" t="s">
        <v>135</v>
      </c>
      <c r="B122" s="17" t="s">
        <v>88</v>
      </c>
      <c r="C122" s="18">
        <v>0</v>
      </c>
      <c r="D122" s="53">
        <f aca="true" t="shared" si="15" ref="D122:H123">D123</f>
        <v>0</v>
      </c>
      <c r="E122" s="53">
        <f t="shared" si="15"/>
        <v>0</v>
      </c>
      <c r="F122" s="53">
        <f t="shared" si="15"/>
        <v>0</v>
      </c>
      <c r="G122" s="53">
        <f t="shared" si="15"/>
        <v>3</v>
      </c>
      <c r="H122" s="53">
        <f t="shared" si="15"/>
        <v>0</v>
      </c>
    </row>
    <row r="123" spans="1:8" ht="15.75">
      <c r="A123" s="16" t="s">
        <v>15</v>
      </c>
      <c r="B123" s="17" t="s">
        <v>88</v>
      </c>
      <c r="C123" s="18">
        <v>200</v>
      </c>
      <c r="D123" s="53">
        <f t="shared" si="15"/>
        <v>0</v>
      </c>
      <c r="E123" s="53">
        <f t="shared" si="15"/>
        <v>0</v>
      </c>
      <c r="F123" s="53">
        <f t="shared" si="15"/>
        <v>0</v>
      </c>
      <c r="G123" s="53">
        <f t="shared" si="15"/>
        <v>3</v>
      </c>
      <c r="H123" s="53">
        <f t="shared" si="15"/>
        <v>0</v>
      </c>
    </row>
    <row r="124" spans="1:8" ht="15.75">
      <c r="A124" s="16" t="s">
        <v>13</v>
      </c>
      <c r="B124" s="17" t="s">
        <v>88</v>
      </c>
      <c r="C124" s="18">
        <v>240</v>
      </c>
      <c r="D124" s="53">
        <v>0</v>
      </c>
      <c r="E124" s="53"/>
      <c r="F124" s="53"/>
      <c r="G124" s="53">
        <v>3</v>
      </c>
      <c r="H124" s="64">
        <v>0</v>
      </c>
    </row>
    <row r="125" spans="1:8" ht="31.5">
      <c r="A125" s="11" t="s">
        <v>136</v>
      </c>
      <c r="B125" s="15" t="s">
        <v>82</v>
      </c>
      <c r="C125" s="15" t="s">
        <v>4</v>
      </c>
      <c r="D125" s="55">
        <f aca="true" t="shared" si="16" ref="D125:H126">D126</f>
        <v>0.3</v>
      </c>
      <c r="E125" s="55">
        <f t="shared" si="16"/>
        <v>0</v>
      </c>
      <c r="F125" s="55">
        <f t="shared" si="16"/>
        <v>0</v>
      </c>
      <c r="G125" s="55">
        <f t="shared" si="16"/>
        <v>0.3</v>
      </c>
      <c r="H125" s="55">
        <f t="shared" si="16"/>
        <v>0.3</v>
      </c>
    </row>
    <row r="126" spans="1:8" ht="15.75">
      <c r="A126" s="16" t="s">
        <v>15</v>
      </c>
      <c r="B126" s="23" t="s">
        <v>82</v>
      </c>
      <c r="C126" s="23" t="s">
        <v>20</v>
      </c>
      <c r="D126" s="56">
        <f t="shared" si="16"/>
        <v>0.3</v>
      </c>
      <c r="E126" s="56">
        <f t="shared" si="16"/>
        <v>0</v>
      </c>
      <c r="F126" s="56">
        <f t="shared" si="16"/>
        <v>0</v>
      </c>
      <c r="G126" s="56">
        <f t="shared" si="16"/>
        <v>0.3</v>
      </c>
      <c r="H126" s="56">
        <f t="shared" si="16"/>
        <v>0.3</v>
      </c>
    </row>
    <row r="127" spans="1:8" ht="15.75">
      <c r="A127" s="16" t="s">
        <v>13</v>
      </c>
      <c r="B127" s="23" t="s">
        <v>82</v>
      </c>
      <c r="C127" s="23" t="s">
        <v>7</v>
      </c>
      <c r="D127" s="56">
        <v>0.3</v>
      </c>
      <c r="E127" s="60"/>
      <c r="F127" s="60"/>
      <c r="G127" s="56">
        <v>0.3</v>
      </c>
      <c r="H127" s="56">
        <v>0.3</v>
      </c>
    </row>
    <row r="128" spans="1:8" ht="22.5" customHeight="1">
      <c r="A128" s="13" t="s">
        <v>2</v>
      </c>
      <c r="B128" s="15" t="s">
        <v>77</v>
      </c>
      <c r="C128" s="15"/>
      <c r="D128" s="55">
        <f>D129</f>
        <v>3425.6</v>
      </c>
      <c r="E128" s="55" t="e">
        <f>E129</f>
        <v>#REF!</v>
      </c>
      <c r="F128" s="55" t="e">
        <f>F129</f>
        <v>#REF!</v>
      </c>
      <c r="G128" s="55">
        <f>G129</f>
        <v>3576.4</v>
      </c>
      <c r="H128" s="55">
        <f>H129</f>
        <v>3730.1</v>
      </c>
    </row>
    <row r="129" spans="1:8" ht="24.75" customHeight="1">
      <c r="A129" s="11" t="s">
        <v>137</v>
      </c>
      <c r="B129" s="15" t="s">
        <v>53</v>
      </c>
      <c r="C129" s="15" t="s">
        <v>4</v>
      </c>
      <c r="D129" s="55">
        <f aca="true" t="shared" si="17" ref="D129:H130">D130</f>
        <v>3425.6</v>
      </c>
      <c r="E129" s="59" t="e">
        <f t="shared" si="17"/>
        <v>#REF!</v>
      </c>
      <c r="F129" s="59" t="e">
        <f t="shared" si="17"/>
        <v>#REF!</v>
      </c>
      <c r="G129" s="55">
        <f t="shared" si="17"/>
        <v>3576.4</v>
      </c>
      <c r="H129" s="55">
        <f t="shared" si="17"/>
        <v>3730.1</v>
      </c>
    </row>
    <row r="130" spans="1:8" ht="15.75">
      <c r="A130" s="16" t="s">
        <v>16</v>
      </c>
      <c r="B130" s="23" t="s">
        <v>53</v>
      </c>
      <c r="C130" s="23" t="s">
        <v>19</v>
      </c>
      <c r="D130" s="56">
        <f t="shared" si="17"/>
        <v>3425.6</v>
      </c>
      <c r="E130" s="60" t="e">
        <f t="shared" si="17"/>
        <v>#REF!</v>
      </c>
      <c r="F130" s="60" t="e">
        <f t="shared" si="17"/>
        <v>#REF!</v>
      </c>
      <c r="G130" s="56">
        <f t="shared" si="17"/>
        <v>3576.4</v>
      </c>
      <c r="H130" s="56">
        <f t="shared" si="17"/>
        <v>3730.1</v>
      </c>
    </row>
    <row r="131" spans="1:8" ht="15.75">
      <c r="A131" s="47" t="s">
        <v>76</v>
      </c>
      <c r="B131" s="23" t="s">
        <v>53</v>
      </c>
      <c r="C131" s="23" t="s">
        <v>75</v>
      </c>
      <c r="D131" s="56">
        <v>3425.6</v>
      </c>
      <c r="E131" s="60" t="e">
        <f>#REF!</f>
        <v>#REF!</v>
      </c>
      <c r="F131" s="60" t="e">
        <f>#REF!</f>
        <v>#REF!</v>
      </c>
      <c r="G131" s="56">
        <v>3576.4</v>
      </c>
      <c r="H131" s="56">
        <v>3730.1</v>
      </c>
    </row>
    <row r="132" ht="12.75">
      <c r="H132" s="73" t="s">
        <v>144</v>
      </c>
    </row>
    <row r="134" ht="12.75">
      <c r="B134" s="5"/>
    </row>
  </sheetData>
  <sheetProtection/>
  <mergeCells count="3">
    <mergeCell ref="C2:H2"/>
    <mergeCell ref="A3:H3"/>
    <mergeCell ref="C1:H1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2019-02-18T07:19:42Z</cp:lastPrinted>
  <dcterms:created xsi:type="dcterms:W3CDTF">2010-11-01T11:35:27Z</dcterms:created>
  <dcterms:modified xsi:type="dcterms:W3CDTF">2019-03-04T11:34:16Z</dcterms:modified>
  <cp:category/>
  <cp:version/>
  <cp:contentType/>
  <cp:contentStatus/>
</cp:coreProperties>
</file>